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ko se prebacuje na novo računalo\Kristina\Izvještaj o trošenju\Izvještaj o trošenju\02-2026\"/>
    </mc:Choice>
  </mc:AlternateContent>
  <bookViews>
    <workbookView xWindow="240" yWindow="120" windowWidth="18060" windowHeight="7050"/>
  </bookViews>
  <sheets>
    <sheet name="Kategorija 1" sheetId="1" r:id="rId1"/>
    <sheet name="Kategorija 2" sheetId="2" r:id="rId2"/>
  </sheets>
  <definedNames>
    <definedName name="_xlnm._FilterDatabase" localSheetId="0" hidden="1">'Kategorija 1'!$A$8:$I$149</definedName>
    <definedName name="_xlnm.Print_Titles" localSheetId="0">'Kategorija 1'!$3:$5</definedName>
  </definedNames>
  <calcPr calcId="162913"/>
</workbook>
</file>

<file path=xl/calcChain.xml><?xml version="1.0" encoding="utf-8"?>
<calcChain xmlns="http://schemas.openxmlformats.org/spreadsheetml/2006/main">
  <c r="G19" i="2" l="1"/>
  <c r="G14" i="2"/>
  <c r="G7" i="2"/>
  <c r="G149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G104" i="1"/>
  <c r="G90" i="1"/>
</calcChain>
</file>

<file path=xl/sharedStrings.xml><?xml version="1.0" encoding="utf-8"?>
<sst xmlns="http://schemas.openxmlformats.org/spreadsheetml/2006/main" count="873" uniqueCount="343">
  <si>
    <t>PLAĆENE OBVEZE PREMA DOBAVLJAČIMA U PERIODU OD 01.02.2026 DO 28.02.2026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</si>
  <si>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</si>
  <si>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</si>
  <si>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</si>
  <si>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</si>
  <si>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</si>
  <si>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</si>
  <si>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</si>
  <si>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</si>
  <si>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</si>
  <si>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</si>
  <si>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</si>
  <si>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</si>
  <si>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</si>
  <si>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</si>
  <si>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AB GRADNJA D.O.O.</t>
  </si>
  <si>
    <t>80739623528</t>
  </si>
  <si>
    <t>Karlovac</t>
  </si>
  <si>
    <t>4511</t>
  </si>
  <si>
    <t xml:space="preserve">Dodatna ulaganja na građevinskim objektima                                      </t>
  </si>
  <si>
    <t>ADRIJANA PAŠALIĆ DENTALNI LABARATORIJ ADRIJANA PAŠALIĆ, DEN.TEH., ZAGREB</t>
  </si>
  <si>
    <t>80333228816</t>
  </si>
  <si>
    <t>3236</t>
  </si>
  <si>
    <t>Zdravstvene i veterinarske usluge</t>
  </si>
  <si>
    <t>AGRAM TIS D.O.O.</t>
  </si>
  <si>
    <t>99681708224</t>
  </si>
  <si>
    <t>3239</t>
  </si>
  <si>
    <t>Ostale usluge</t>
  </si>
  <si>
    <t>ALFAMEDIC D.O.O.</t>
  </si>
  <si>
    <t>85989170405</t>
  </si>
  <si>
    <t>Zagreb-Sloboština</t>
  </si>
  <si>
    <t>3232</t>
  </si>
  <si>
    <t>Usluge tekućeg i investicijskog održavanja</t>
  </si>
  <si>
    <t>ANITA KLOBUČIĆ - ZUBOTEHNIČKI LABORATORIJ, ANITA KLOBUČIĆ</t>
  </si>
  <si>
    <t>86928731541</t>
  </si>
  <si>
    <t xml:space="preserve">ART RASVJETA                  </t>
  </si>
  <si>
    <t>71466404224</t>
  </si>
  <si>
    <t>3221</t>
  </si>
  <si>
    <t>Uredski materijal i ostali materijalni rashodi</t>
  </si>
  <si>
    <t>AUTO SERVIS ŠARE, VL. LUKA ŠARE</t>
  </si>
  <si>
    <t>02384664800</t>
  </si>
  <si>
    <t>AX -SOLING žELJEZARIJA</t>
  </si>
  <si>
    <t>93866827970</t>
  </si>
  <si>
    <t>AXON LAB D.O.O.</t>
  </si>
  <si>
    <t>81139469054</t>
  </si>
  <si>
    <t>3251</t>
  </si>
  <si>
    <t>Rashodi po osnovi utroška lijekova i potrošnog medicinskog materijala</t>
  </si>
  <si>
    <t>BAUHAUS-ZAGREB K.D.</t>
  </si>
  <si>
    <t>71642207963</t>
  </si>
  <si>
    <t>3224</t>
  </si>
  <si>
    <t>Materijal i dijelovi za tekuće i investicijsko održavanje</t>
  </si>
  <si>
    <t>BECKMAN  COULTER D.O.O.</t>
  </si>
  <si>
    <t>46191202403</t>
  </si>
  <si>
    <t>BTL Medical Technologies d.o.o.</t>
  </si>
  <si>
    <t>88563615601</t>
  </si>
  <si>
    <t>CENTAR ZA RAČUNOVODSTVO I FINANCIJE D.O.O.</t>
  </si>
  <si>
    <t>95562949871</t>
  </si>
  <si>
    <t xml:space="preserve">CERTITUDO PARTNER D.O.O.      </t>
  </si>
  <si>
    <t>41358203921</t>
  </si>
  <si>
    <t xml:space="preserve">CONVENTUS CREDO D.O.O.        </t>
  </si>
  <si>
    <t>94766180676</t>
  </si>
  <si>
    <t>COPYREKLAM D.O.O.</t>
  </si>
  <si>
    <t>34881205203</t>
  </si>
  <si>
    <t>Zaprešić</t>
  </si>
  <si>
    <t>DELFORM d.o.o.</t>
  </si>
  <si>
    <t>38852319575</t>
  </si>
  <si>
    <t>DEMS LIFT D.O.O.</t>
  </si>
  <si>
    <t>16252130565</t>
  </si>
  <si>
    <t>DENTALNA STANICA J.D.O.O.</t>
  </si>
  <si>
    <t>72652256326</t>
  </si>
  <si>
    <t>Velika Mlaka</t>
  </si>
  <si>
    <t>DOPROJEKTA D.O.O.</t>
  </si>
  <si>
    <t>93244382346</t>
  </si>
  <si>
    <t>Vinkovci</t>
  </si>
  <si>
    <t>3237</t>
  </si>
  <si>
    <t>Intelektualne i osobne usluge</t>
  </si>
  <si>
    <t>DR PHARMA D.O.O.</t>
  </si>
  <si>
    <t>20927618113</t>
  </si>
  <si>
    <t>ED BOREL D.O.O.</t>
  </si>
  <si>
    <t>69486461901</t>
  </si>
  <si>
    <t>3238</t>
  </si>
  <si>
    <t>Računalne usluge</t>
  </si>
  <si>
    <t>EKOTEH  DOZIMETRIJA DOO</t>
  </si>
  <si>
    <t>44716804217</t>
  </si>
  <si>
    <t>E-LAB ELEKTRONIČKI LABORATORIJ</t>
  </si>
  <si>
    <t>89694867707</t>
  </si>
  <si>
    <t>ENERGOS d.o.o.</t>
  </si>
  <si>
    <t>85653376559</t>
  </si>
  <si>
    <t>Osijek</t>
  </si>
  <si>
    <t>ENPRO D.O.O.</t>
  </si>
  <si>
    <t>13082887783</t>
  </si>
  <si>
    <t>Žakanje</t>
  </si>
  <si>
    <t>EPM-COMPUTER-SERVIS INF.OPREME</t>
  </si>
  <si>
    <t>88365876000</t>
  </si>
  <si>
    <t>ERGOVISION d.o.o.</t>
  </si>
  <si>
    <t>61423865425</t>
  </si>
  <si>
    <t>4221</t>
  </si>
  <si>
    <t>Uredska oprema i namještaj</t>
  </si>
  <si>
    <t>ERICSSON NIKOLA TESLA D.D.</t>
  </si>
  <si>
    <t>84214771175</t>
  </si>
  <si>
    <t>3234</t>
  </si>
  <si>
    <t>Komunalne usluge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</si>
  <si>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</si>
  <si>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</si>
  <si>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</si>
  <si>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</si>
  <si>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</si>
  <si>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</si>
  <si>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</si>
  <si>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FESTTA D.O.O.</t>
  </si>
  <si>
    <t>38019717425</t>
  </si>
  <si>
    <t>FIDIFARM D.O.O.</t>
  </si>
  <si>
    <t>84752155355</t>
  </si>
  <si>
    <t>Bestovje</t>
  </si>
  <si>
    <t>3222</t>
  </si>
  <si>
    <t>Materijal i sirovine</t>
  </si>
  <si>
    <t>FINANCIJSKA AGENCIJA</t>
  </si>
  <si>
    <t>85821130368</t>
  </si>
  <si>
    <t xml:space="preserve">FIZIOART VL.IVANA ZAGORŠĆAK   </t>
  </si>
  <si>
    <t>77560299308</t>
  </si>
  <si>
    <t>Krapinske Toplice</t>
  </si>
  <si>
    <t>GLINA PROMET d.o.o.</t>
  </si>
  <si>
    <t>10489645447</t>
  </si>
  <si>
    <t>Glina</t>
  </si>
  <si>
    <t>GRAD ZAGREB</t>
  </si>
  <si>
    <t>61817894937</t>
  </si>
  <si>
    <t>GRADSKA LJEKARNA ZAGREB</t>
  </si>
  <si>
    <t>37268254106</t>
  </si>
  <si>
    <t>GRADSKA PLINARA ZAGREB-OPSKRBA D.O.O.</t>
  </si>
  <si>
    <t>74364571096</t>
  </si>
  <si>
    <t>3223</t>
  </si>
  <si>
    <t>Energija</t>
  </si>
  <si>
    <t>GRADSKO STAMBENO KOMUNALNO GOSPODARSTVO D.O.O.</t>
  </si>
  <si>
    <t xml:space="preserve">HEP ODS D.O.O. PRIKLJUČAK     </t>
  </si>
  <si>
    <t>46830600751</t>
  </si>
  <si>
    <t xml:space="preserve">HEP TOPLINARSTVO D.O.O.       </t>
  </si>
  <si>
    <t>15907062900</t>
  </si>
  <si>
    <t>HGSPOT GRUPA D.O.O.</t>
  </si>
  <si>
    <t>65553879500</t>
  </si>
  <si>
    <t>3225</t>
  </si>
  <si>
    <t>Sitni inventar i autogume</t>
  </si>
  <si>
    <t>HP D.D.</t>
  </si>
  <si>
    <t>87311810356</t>
  </si>
  <si>
    <t>HRT</t>
  </si>
  <si>
    <t>68419124305</t>
  </si>
  <si>
    <t>3299</t>
  </si>
  <si>
    <t>Ostali nespomenuti rashodi poslovanja</t>
  </si>
  <si>
    <t>HRV.ZAJED.RAČUNOVOĐA-RIF</t>
  </si>
  <si>
    <t>75508100288</t>
  </si>
  <si>
    <t>3213</t>
  </si>
  <si>
    <t>Stručno usavršavanje zaposlenika</t>
  </si>
  <si>
    <t>HRVATSKA KOMORA DENTALNE MEDICINE</t>
  </si>
  <si>
    <t>24858915082</t>
  </si>
  <si>
    <t>HŽ INFRASTRUKTURA d.o.o.</t>
  </si>
  <si>
    <t>39901919995</t>
  </si>
  <si>
    <t>IGEA D.O.O.</t>
  </si>
  <si>
    <t>05954000808</t>
  </si>
  <si>
    <t>Varaždin</t>
  </si>
  <si>
    <t xml:space="preserve">IKEA HRVATSKA D.O.O.          </t>
  </si>
  <si>
    <t>21523879111</t>
  </si>
  <si>
    <t>Sesvetski Kraljevac</t>
  </si>
  <si>
    <t>IN2 D.O.O.</t>
  </si>
  <si>
    <t>68195665956</t>
  </si>
  <si>
    <t>INFO PULS D.O.O.</t>
  </si>
  <si>
    <t>43150843424</t>
  </si>
  <si>
    <t>INFOMEDIAOFFICE d.o.o.</t>
  </si>
  <si>
    <t>91778750999</t>
  </si>
  <si>
    <t>IVAN MALEKOVIĆ, JAVNI BILJEŽNIK</t>
  </si>
  <si>
    <t>71089350670</t>
  </si>
  <si>
    <t>Velika Gorica</t>
  </si>
  <si>
    <t>3295</t>
  </si>
  <si>
    <t xml:space="preserve">Pristojbe i naknade                                                             </t>
  </si>
  <si>
    <t>IVAN MARČINKO, VRŠITELJ DUŽNOSTI JAVNOG BILJEŽNIKA</t>
  </si>
  <si>
    <t>95596568733</t>
  </si>
  <si>
    <t>JAVNI BILJEŽNIK BOJAN RUŽDJAK</t>
  </si>
  <si>
    <t>58608595040</t>
  </si>
  <si>
    <t>JAVNI BILJEŽNIK T.MATIJEVIĆ</t>
  </si>
  <si>
    <t>59120778948</t>
  </si>
  <si>
    <t>KAUFLAND Hrvatska k.d.</t>
  </si>
  <si>
    <t>47432874968</t>
  </si>
  <si>
    <t>3293</t>
  </si>
  <si>
    <t>Reprezentacija</t>
  </si>
  <si>
    <t>KLINIČKI BOLNIČKI CENTAR ZAGRE</t>
  </si>
  <si>
    <t>46377257342</t>
  </si>
  <si>
    <t>KOMORA MEDICINSKIH BIOKEMIČARA</t>
  </si>
  <si>
    <t>65480954328</t>
  </si>
  <si>
    <t xml:space="preserve">KONČAR ELEKTROINDUSTRIJA D.D.           </t>
  </si>
  <si>
    <t>45050126417</t>
  </si>
  <si>
    <t>KS INTERVENCIJE D.O.O.</t>
  </si>
  <si>
    <t>67812117935</t>
  </si>
  <si>
    <t>Zagreb-Dubrava</t>
  </si>
  <si>
    <t>LEJLA MERIPUŠKOSKI - PRIVATNA PRAKSA DENTALNOG LABORATORIJA LEJLA MERI</t>
  </si>
  <si>
    <t>47352377366</t>
  </si>
  <si>
    <t>LEXPERA D.O.O.</t>
  </si>
  <si>
    <t>79506290597</t>
  </si>
  <si>
    <t>LIMES PLUS D.O.O.</t>
  </si>
  <si>
    <t>57560191883</t>
  </si>
  <si>
    <t>LINKS D.O.O.</t>
  </si>
  <si>
    <t>32614011568</t>
  </si>
  <si>
    <t>LOVIN d.o.o.</t>
  </si>
  <si>
    <t>65665375972</t>
  </si>
  <si>
    <t xml:space="preserve">MAMM d.o.o.                   </t>
  </si>
  <si>
    <t>52599776564</t>
  </si>
  <si>
    <t>MANALUNA D.O.O.</t>
  </si>
  <si>
    <t>25322636133</t>
  </si>
  <si>
    <t>MCS GRUPA D.O.O.</t>
  </si>
  <si>
    <t>04355267582</t>
  </si>
  <si>
    <t>MEDAŽ D.O.O.</t>
  </si>
  <si>
    <t>11709735994</t>
  </si>
  <si>
    <t>MEDIA D.O.O.</t>
  </si>
  <si>
    <t>96725652983</t>
  </si>
  <si>
    <t>MEDICAL INTERTRADE D.O.O.</t>
  </si>
  <si>
    <t>04492664153</t>
  </si>
  <si>
    <t>Sveta Nedelja</t>
  </si>
  <si>
    <t>MEDICINA-PROMET d.o.o.</t>
  </si>
  <si>
    <t>89990147407</t>
  </si>
  <si>
    <t>MEDIKA D.D.</t>
  </si>
  <si>
    <t>94818858923</t>
  </si>
  <si>
    <t>MEDI-LAB d.o.o.</t>
  </si>
  <si>
    <t>77804145433</t>
  </si>
  <si>
    <t>MES D.O.O.</t>
  </si>
  <si>
    <t>07701805862</t>
  </si>
  <si>
    <t>MESSER CROATIA PLIN D.O.O.</t>
  </si>
  <si>
    <t>32179081874</t>
  </si>
  <si>
    <t xml:space="preserve">METAL GAL D.O.O.              </t>
  </si>
  <si>
    <t>29747794887</t>
  </si>
  <si>
    <t>NARODNE NOVINE ZAGREB</t>
  </si>
  <si>
    <t>64546066176</t>
  </si>
  <si>
    <t>NATURALDENT D.O.O.</t>
  </si>
  <si>
    <t>19762499741</t>
  </si>
  <si>
    <t>NATURPRODUKT D.O.O.</t>
  </si>
  <si>
    <t>90507671771</t>
  </si>
  <si>
    <t>NIROSTA D.O.O.</t>
  </si>
  <si>
    <t>82823351319</t>
  </si>
  <si>
    <t>NUGRAD D.O.O. ZA TRGOVINU I GRADITELJSTVO</t>
  </si>
  <si>
    <t>69613429051</t>
  </si>
  <si>
    <t>ODVJETNICA SNJEŽANA POSAVEC MITROV</t>
  </si>
  <si>
    <t>33604458001</t>
  </si>
  <si>
    <t>OKTAL PHARMA D.O.O.</t>
  </si>
  <si>
    <t>30750621355</t>
  </si>
  <si>
    <t>OSMI BIT D.O.O.</t>
  </si>
  <si>
    <t>64546332276</t>
  </si>
  <si>
    <t>PEVEX D.D.</t>
  </si>
  <si>
    <t>73660371074</t>
  </si>
  <si>
    <t>4225</t>
  </si>
  <si>
    <t>Instrumenti i uređaji</t>
  </si>
  <si>
    <t>PHARMA NET d.o.o.</t>
  </si>
  <si>
    <t>97352414319</t>
  </si>
  <si>
    <t>PHOENIX Farmacija d.o.o.</t>
  </si>
  <si>
    <t>36755252122</t>
  </si>
  <si>
    <t>PRIVATNA PRAKSA DENTALNOG  LABORATORIJA MIRELA LUCARIĆ</t>
  </si>
  <si>
    <t>50064624529</t>
  </si>
  <si>
    <t>PRIVATNA PRAKSA ZUBOTEHNIČKOG LABORATORIJA KSENIJA ŠKRBINA YAMMINE, ZU</t>
  </si>
  <si>
    <t>42249095785</t>
  </si>
  <si>
    <t>QA MED D.O.O.</t>
  </si>
  <si>
    <t>48726659247</t>
  </si>
  <si>
    <t>RADISSON BLU RESORT &amp; SPA</t>
  </si>
  <si>
    <t>68755468505</t>
  </si>
  <si>
    <t>Split</t>
  </si>
  <si>
    <t>RETINA-ORL CENTAR ZAGREB D.O.O</t>
  </si>
  <si>
    <t>32928250651</t>
  </si>
  <si>
    <t>SAFEGE D.O.O.</t>
  </si>
  <si>
    <t>06333960811</t>
  </si>
  <si>
    <t>SANITARIA DENTAL d.o.o.</t>
  </si>
  <si>
    <t>30023990959</t>
  </si>
  <si>
    <t>SERVIS ZA BRAVE VJEŠTICA</t>
  </si>
  <si>
    <t>86757364586</t>
  </si>
  <si>
    <t>SINTEGRAS D.O.O.</t>
  </si>
  <si>
    <t>47614296387</t>
  </si>
  <si>
    <t>SKVID D.O.O.</t>
  </si>
  <si>
    <t>27197549120</t>
  </si>
  <si>
    <t>SOLIS ROMANO d.o.o.</t>
  </si>
  <si>
    <t>30518965819</t>
  </si>
  <si>
    <t>SONABILIS D.O.O.</t>
  </si>
  <si>
    <t>83795461036</t>
  </si>
  <si>
    <t>STUDENTSKI CENTAR U ZAGREBU</t>
  </si>
  <si>
    <t>22597784145</t>
  </si>
  <si>
    <t xml:space="preserve">SUPER BRAVA                   </t>
  </si>
  <si>
    <t>73952152805</t>
  </si>
  <si>
    <t>SVETI ROK D.O.O.</t>
  </si>
  <si>
    <t>36945428337</t>
  </si>
  <si>
    <t>TEHNO-TABULOV</t>
  </si>
  <si>
    <t>09791806231</t>
  </si>
  <si>
    <t>TELEMACH HRVATSKA D.O.O.</t>
  </si>
  <si>
    <t>70133616033</t>
  </si>
  <si>
    <t>TIP-ZAGREB D.O.O.</t>
  </si>
  <si>
    <t>36198195227</t>
  </si>
  <si>
    <t>TRI D PRAONICA J.D.O.O.</t>
  </si>
  <si>
    <t>47107413163</t>
  </si>
  <si>
    <t xml:space="preserve">TUČIĆ                         </t>
  </si>
  <si>
    <t>47921146584</t>
  </si>
  <si>
    <t>UNIQA osiguranje d.d.</t>
  </si>
  <si>
    <t>75665455333</t>
  </si>
  <si>
    <t>3292</t>
  </si>
  <si>
    <t>Premije osiguranja</t>
  </si>
  <si>
    <t>UPUZ</t>
  </si>
  <si>
    <t>32787730056</t>
  </si>
  <si>
    <t>3294</t>
  </si>
  <si>
    <t>Članarine i norme</t>
  </si>
  <si>
    <t xml:space="preserve">VEČERNJI LIST D.O.O.          </t>
  </si>
  <si>
    <t>92276133102</t>
  </si>
  <si>
    <t xml:space="preserve">VIDMAR ZULAB D.O.O.           </t>
  </si>
  <si>
    <t>88221359975</t>
  </si>
  <si>
    <t>Samobor</t>
  </si>
  <si>
    <t>VIK-DENTAL d.o.o.</t>
  </si>
  <si>
    <t>82797192152</t>
  </si>
  <si>
    <t xml:space="preserve">VODOOPSKRBA I ODVODNJA D.O.O. </t>
  </si>
  <si>
    <t>83416546499</t>
  </si>
  <si>
    <t>VUTEL d.o.o.</t>
  </si>
  <si>
    <t>61166480637</t>
  </si>
  <si>
    <t>ZAGREBAČKI HOLDING D.O.O. - PODRUŽNICA ČISTOĆA</t>
  </si>
  <si>
    <t>85584865987</t>
  </si>
  <si>
    <t>ZAGREBAČKI HOLDING D.O.O. PODRUŽNICA ROBNI TERMINALI ZAGREB</t>
  </si>
  <si>
    <t>ZAGREBAČKI HOLDING, d.o.o. PODRUŽNICA ZAGREBAČKE CESTE</t>
  </si>
  <si>
    <t>ZAŠTITA-ZAGREB D.O.O.</t>
  </si>
  <si>
    <t>68204597981</t>
  </si>
  <si>
    <t>ZET d.o.o. za trgovinu,usluge</t>
  </si>
  <si>
    <t>82031999604</t>
  </si>
  <si>
    <t>3212</t>
  </si>
  <si>
    <t>Naknade za prijevoz, za rad na terenu i odvojeni život</t>
  </si>
  <si>
    <t>ZVONIMIR JANČIKIĆ - ZUBOTEHNIČKI LABORATOR</t>
  </si>
  <si>
    <t>04821511465</t>
  </si>
  <si>
    <t xml:space="preserve">ŽELJKA PICUKARIĆ JAVNI BILJEŽNIK </t>
  </si>
  <si>
    <t>36400481587</t>
  </si>
  <si>
    <t xml:space="preserve">Usluge promidžbe i informiranja   </t>
  </si>
  <si>
    <t xml:space="preserve">Službena putovanja </t>
  </si>
  <si>
    <t>Ukupno Kategorija 1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</si>
  <si>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</si>
  <si>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</si>
  <si>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</si>
  <si>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</si>
  <si>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</si>
  <si>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</si>
  <si>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</si>
  <si>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Službena putovanja</t>
  </si>
  <si>
    <t>Naknade za prijevoz</t>
  </si>
  <si>
    <t>Naknada troškova zaposlenima</t>
  </si>
  <si>
    <t>Naknade za rad predstavničkih tijela</t>
  </si>
  <si>
    <t>Pristojbe i naknade</t>
  </si>
  <si>
    <t>Ukupno  Kategorija 2</t>
  </si>
  <si>
    <t>Doprinosi za mirovinsko osiguranje za staž s povećanim trajanjem</t>
  </si>
  <si>
    <t xml:space="preserve">Ostali nespomenuti rashodi poslovanja     </t>
  </si>
  <si>
    <t>* U periodu 02/2026 izvršeno je 2.378,79 € plaćanja na ime obaveza preuzetih diobenom bilancom Poliklinike Zagreb.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</si>
</sst>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indexed="8"/>
      <name val="Arial Narrow"/>
      <family val="2"/>
      <charset val="238"/>
    </font>
    <font>
      <sz val="11"/>
      <name val="Calibri"/>
      <family val="2"/>
      <charset val="238"/>
    </font>
    <font>
      <sz val="8"/>
      <color indexed="8"/>
      <name val="Arial Narrow"/>
      <family val="2"/>
      <charset val="238"/>
    </font>
    <font>
      <sz val="7"/>
      <color indexed="8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6" fillId="0" borderId="0"/>
  </cellStyleXfs>
  <cellXfs count="69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3" fillId="0" borderId="3" xfId="1" applyNumberFormat="1" applyFont="1" applyFill="1" applyBorder="1" applyAlignment="1">
      <alignment horizontal="left" vertical="center" wrapText="1" readingOrder="1"/>
    </xf>
    <xf numFmtId="0" fontId="3" fillId="0" borderId="4" xfId="1" applyNumberFormat="1" applyFont="1" applyFill="1" applyBorder="1" applyAlignment="1">
      <alignment horizontal="left" vertical="center" wrapText="1" readingOrder="1"/>
    </xf>
    <xf numFmtId="0" fontId="4" fillId="0" borderId="4" xfId="1" applyNumberFormat="1" applyFont="1" applyFill="1" applyBorder="1" applyAlignment="1">
      <alignment horizontal="left" vertical="center" wrapText="1" readingOrder="1"/>
    </xf>
    <xf numFmtId="164" fontId="3" fillId="0" borderId="4" xfId="1" applyNumberFormat="1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horizontal="left" vertical="center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/>
    <xf numFmtId="0" fontId="0" fillId="0" borderId="0" xfId="0" applyAlignment="1">
      <alignment vertical="center"/>
    </xf>
    <xf numFmtId="0" fontId="7" fillId="0" borderId="5" xfId="1" applyNumberFormat="1" applyFont="1" applyFill="1" applyBorder="1" applyAlignment="1">
      <alignment vertical="center"/>
    </xf>
    <xf numFmtId="0" fontId="8" fillId="0" borderId="6" xfId="1" applyNumberFormat="1" applyFont="1" applyFill="1" applyBorder="1" applyAlignment="1">
      <alignment vertical="top"/>
    </xf>
    <xf numFmtId="0" fontId="8" fillId="0" borderId="6" xfId="1" applyNumberFormat="1" applyFont="1" applyFill="1" applyBorder="1" applyAlignment="1">
      <alignment vertical="top" wrapText="1"/>
    </xf>
    <xf numFmtId="0" fontId="3" fillId="2" borderId="8" xfId="1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/>
    <xf numFmtId="0" fontId="9" fillId="0" borderId="9" xfId="1" applyNumberFormat="1" applyFont="1" applyFill="1" applyBorder="1" applyAlignment="1">
      <alignment horizontal="left" vertical="center"/>
    </xf>
    <xf numFmtId="0" fontId="9" fillId="0" borderId="10" xfId="1" applyNumberFormat="1" applyFont="1" applyFill="1" applyBorder="1" applyAlignment="1">
      <alignment horizontal="left" vertical="center" wrapText="1"/>
    </xf>
    <xf numFmtId="0" fontId="10" fillId="0" borderId="10" xfId="1" applyNumberFormat="1" applyFont="1" applyFill="1" applyBorder="1" applyAlignment="1">
      <alignment horizontal="left" vertical="center" wrapText="1"/>
    </xf>
    <xf numFmtId="164" fontId="9" fillId="0" borderId="10" xfId="1" applyNumberFormat="1" applyFont="1" applyFill="1" applyBorder="1" applyAlignment="1">
      <alignment horizontal="right" vertical="center" wrapText="1"/>
    </xf>
    <xf numFmtId="0" fontId="3" fillId="2" borderId="12" xfId="1" applyNumberFormat="1" applyFont="1" applyFill="1" applyBorder="1" applyAlignment="1">
      <alignment horizontal="left" vertical="center" wrapText="1" readingOrder="1"/>
    </xf>
    <xf numFmtId="0" fontId="8" fillId="0" borderId="13" xfId="1" applyNumberFormat="1" applyFont="1" applyFill="1" applyBorder="1" applyAlignment="1">
      <alignment vertical="top" wrapText="1"/>
    </xf>
    <xf numFmtId="0" fontId="3" fillId="0" borderId="14" xfId="1" applyNumberFormat="1" applyFont="1" applyFill="1" applyBorder="1" applyAlignment="1">
      <alignment vertical="center" wrapText="1" readingOrder="1"/>
    </xf>
    <xf numFmtId="0" fontId="9" fillId="0" borderId="15" xfId="1" applyNumberFormat="1" applyFont="1" applyFill="1" applyBorder="1" applyAlignment="1">
      <alignment horizontal="left" vertical="center" wrapText="1"/>
    </xf>
    <xf numFmtId="0" fontId="11" fillId="0" borderId="0" xfId="2"/>
    <xf numFmtId="0" fontId="11" fillId="0" borderId="0" xfId="2" applyFont="1"/>
    <xf numFmtId="0" fontId="11" fillId="0" borderId="0" xfId="2" applyAlignment="1"/>
    <xf numFmtId="0" fontId="9" fillId="3" borderId="16" xfId="3" applyNumberFormat="1" applyFont="1" applyFill="1" applyBorder="1" applyAlignment="1">
      <alignment vertical="center"/>
    </xf>
    <xf numFmtId="0" fontId="9" fillId="3" borderId="6" xfId="3" applyNumberFormat="1" applyFont="1" applyFill="1" applyBorder="1" applyAlignment="1">
      <alignment vertical="center"/>
    </xf>
    <xf numFmtId="0" fontId="9" fillId="3" borderId="6" xfId="3" applyNumberFormat="1" applyFont="1" applyFill="1" applyBorder="1" applyAlignment="1">
      <alignment horizontal="left" vertical="center"/>
    </xf>
    <xf numFmtId="0" fontId="8" fillId="0" borderId="7" xfId="3" applyNumberFormat="1" applyFont="1" applyFill="1" applyBorder="1" applyAlignment="1">
      <alignment vertical="top"/>
    </xf>
    <xf numFmtId="0" fontId="7" fillId="0" borderId="5" xfId="3" applyNumberFormat="1" applyFont="1" applyFill="1" applyBorder="1" applyAlignment="1">
      <alignment vertical="center"/>
    </xf>
    <xf numFmtId="0" fontId="8" fillId="0" borderId="6" xfId="3" applyNumberFormat="1" applyFont="1" applyFill="1" applyBorder="1" applyAlignment="1">
      <alignment vertical="top"/>
    </xf>
    <xf numFmtId="0" fontId="8" fillId="0" borderId="6" xfId="3" applyNumberFormat="1" applyFont="1" applyFill="1" applyBorder="1" applyAlignment="1">
      <alignment vertical="top" wrapText="1"/>
    </xf>
    <xf numFmtId="0" fontId="8" fillId="0" borderId="17" xfId="3" applyNumberFormat="1" applyFont="1" applyFill="1" applyBorder="1" applyAlignment="1">
      <alignment vertical="top" wrapText="1"/>
    </xf>
    <xf numFmtId="0" fontId="8" fillId="0" borderId="0" xfId="2" applyFont="1" applyFill="1" applyBorder="1" applyAlignment="1"/>
    <xf numFmtId="0" fontId="9" fillId="0" borderId="18" xfId="3" applyNumberFormat="1" applyFont="1" applyFill="1" applyBorder="1" applyAlignment="1">
      <alignment horizontal="left" vertical="center"/>
    </xf>
    <xf numFmtId="0" fontId="9" fillId="0" borderId="19" xfId="3" applyNumberFormat="1" applyFont="1" applyFill="1" applyBorder="1" applyAlignment="1">
      <alignment horizontal="left" vertical="center"/>
    </xf>
    <xf numFmtId="0" fontId="10" fillId="0" borderId="19" xfId="3" applyNumberFormat="1" applyFont="1" applyFill="1" applyBorder="1" applyAlignment="1">
      <alignment horizontal="left" vertical="center"/>
    </xf>
    <xf numFmtId="0" fontId="9" fillId="0" borderId="20" xfId="3" applyNumberFormat="1" applyFont="1" applyFill="1" applyBorder="1" applyAlignment="1">
      <alignment horizontal="left" vertical="center"/>
    </xf>
    <xf numFmtId="0" fontId="9" fillId="0" borderId="21" xfId="3" applyNumberFormat="1" applyFont="1" applyFill="1" applyBorder="1" applyAlignment="1">
      <alignment horizontal="left" vertical="center"/>
    </xf>
    <xf numFmtId="0" fontId="9" fillId="0" borderId="22" xfId="3" applyNumberFormat="1" applyFont="1" applyFill="1" applyBorder="1" applyAlignment="1">
      <alignment horizontal="left" vertical="center"/>
    </xf>
    <xf numFmtId="0" fontId="10" fillId="0" borderId="22" xfId="3" applyNumberFormat="1" applyFont="1" applyFill="1" applyBorder="1" applyAlignment="1">
      <alignment horizontal="left" vertical="center"/>
    </xf>
    <xf numFmtId="0" fontId="9" fillId="0" borderId="23" xfId="3" applyNumberFormat="1" applyFont="1" applyFill="1" applyBorder="1" applyAlignment="1">
      <alignment horizontal="left" vertical="center"/>
    </xf>
    <xf numFmtId="0" fontId="9" fillId="0" borderId="9" xfId="3" applyNumberFormat="1" applyFont="1" applyFill="1" applyBorder="1" applyAlignment="1">
      <alignment horizontal="left" vertical="center"/>
    </xf>
    <xf numFmtId="0" fontId="9" fillId="0" borderId="10" xfId="3" applyNumberFormat="1" applyFont="1" applyFill="1" applyBorder="1" applyAlignment="1">
      <alignment horizontal="left" vertical="center"/>
    </xf>
    <xf numFmtId="0" fontId="10" fillId="0" borderId="10" xfId="3" applyNumberFormat="1" applyFont="1" applyFill="1" applyBorder="1" applyAlignment="1">
      <alignment horizontal="left" vertical="center"/>
    </xf>
    <xf numFmtId="0" fontId="9" fillId="0" borderId="11" xfId="3" applyNumberFormat="1" applyFont="1" applyFill="1" applyBorder="1" applyAlignment="1">
      <alignment horizontal="left" vertical="center"/>
    </xf>
    <xf numFmtId="0" fontId="8" fillId="0" borderId="0" xfId="2" applyFont="1" applyFill="1" applyBorder="1"/>
    <xf numFmtId="0" fontId="9" fillId="0" borderId="24" xfId="3" applyNumberFormat="1" applyFont="1" applyFill="1" applyBorder="1" applyAlignment="1">
      <alignment horizontal="left" vertical="center"/>
    </xf>
    <xf numFmtId="0" fontId="9" fillId="0" borderId="25" xfId="3" applyNumberFormat="1" applyFont="1" applyFill="1" applyBorder="1" applyAlignment="1">
      <alignment horizontal="left" vertical="center"/>
    </xf>
    <xf numFmtId="0" fontId="10" fillId="0" borderId="25" xfId="3" applyNumberFormat="1" applyFont="1" applyFill="1" applyBorder="1" applyAlignment="1">
      <alignment horizontal="left" vertical="center"/>
    </xf>
    <xf numFmtId="0" fontId="9" fillId="0" borderId="25" xfId="3" applyNumberFormat="1" applyFont="1" applyFill="1" applyBorder="1" applyAlignment="1">
      <alignment horizontal="left" vertical="center" wrapText="1"/>
    </xf>
    <xf numFmtId="0" fontId="8" fillId="0" borderId="26" xfId="3" applyNumberFormat="1" applyFont="1" applyFill="1" applyBorder="1" applyAlignment="1">
      <alignment vertical="top" wrapText="1"/>
    </xf>
    <xf numFmtId="4" fontId="11" fillId="0" borderId="0" xfId="2" applyNumberFormat="1" applyFont="1"/>
    <xf numFmtId="0" fontId="13" fillId="3" borderId="6" xfId="3" applyNumberFormat="1" applyFont="1" applyFill="1" applyBorder="1" applyAlignment="1">
      <alignment horizontal="right" vertical="center"/>
    </xf>
    <xf numFmtId="4" fontId="13" fillId="0" borderId="19" xfId="3" applyNumberFormat="1" applyFont="1" applyFill="1" applyBorder="1" applyAlignment="1">
      <alignment horizontal="right" vertical="center"/>
    </xf>
    <xf numFmtId="4" fontId="13" fillId="0" borderId="22" xfId="3" applyNumberFormat="1" applyFont="1" applyFill="1" applyBorder="1" applyAlignment="1">
      <alignment horizontal="right" vertical="center"/>
    </xf>
    <xf numFmtId="4" fontId="13" fillId="0" borderId="10" xfId="3" applyNumberFormat="1" applyFont="1" applyFill="1" applyBorder="1" applyAlignment="1">
      <alignment horizontal="right" vertical="center"/>
    </xf>
    <xf numFmtId="4" fontId="13" fillId="0" borderId="25" xfId="3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0" fillId="0" borderId="0" xfId="0"/>
    <xf numFmtId="0" fontId="11" fillId="0" borderId="0" xfId="0" applyFont="1"/>
    <xf numFmtId="4" fontId="0" fillId="0" borderId="0" xfId="0" applyNumberFormat="1"/>
    <xf numFmtId="0" fontId="9" fillId="0" borderId="23" xfId="3" applyNumberFormat="1" applyFont="1" applyFill="1" applyBorder="1" applyAlignment="1">
      <alignment horizontal="left" vertical="center" wrapText="1"/>
    </xf>
    <xf numFmtId="0" fontId="9" fillId="0" borderId="27" xfId="3" applyNumberFormat="1" applyFont="1" applyFill="1" applyBorder="1" applyAlignment="1">
      <alignment horizontal="left" vertical="center"/>
    </xf>
  </cellXfs>
  <cellStyles count="4">
    <cellStyle name="Normal" xfId="1"/>
    <cellStyle name="Normal 2" xfId="3"/>
    <cellStyle name="Normalno" xfId="0" builtinId="0"/>
    <cellStyle name="Normalno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3"/>
  <sheetViews>
    <sheetView showGridLines="0" tabSelected="1" workbookViewId="0">
      <pane ySplit="5" topLeftCell="A6" activePane="bottomLeft" state="frozen"/>
      <selection pane="bottomLeft" activeCell="O138" sqref="O138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0" hidden="1" customWidth="1"/>
  </cols>
  <sheetData>
    <row r="1" spans="2:9" s="64" customFormat="1" x14ac:dyDescent="0.25">
      <c r="B1" s="65" t="s">
        <v>327</v>
      </c>
      <c r="C1" s="65"/>
      <c r="G1" s="66"/>
    </row>
    <row r="2" spans="2:9" s="64" customFormat="1" x14ac:dyDescent="0.25">
      <c r="B2" s="65" t="s">
        <v>328</v>
      </c>
      <c r="C2" s="65"/>
      <c r="G2" s="66"/>
    </row>
    <row r="3" spans="2:9" ht="18.75" customHeight="1" x14ac:dyDescent="0.25"/>
    <row r="4" spans="2:9" ht="14.25" customHeight="1" x14ac:dyDescent="0.25">
      <c r="B4" s="63" t="s">
        <v>0</v>
      </c>
      <c r="C4" s="63"/>
      <c r="D4" s="63"/>
      <c r="E4" s="63"/>
      <c r="F4" s="63"/>
      <c r="G4" s="12"/>
      <c r="H4" s="12"/>
      <c r="I4" s="12"/>
    </row>
    <row r="5" spans="2:9" ht="5.25" customHeight="1" x14ac:dyDescent="0.25"/>
    <row r="6" spans="2:9" ht="1.35" customHeight="1" x14ac:dyDescent="0.25"/>
    <row r="7" spans="2:9" ht="22.5" customHeight="1" x14ac:dyDescent="0.25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4" t="s">
        <v>6</v>
      </c>
      <c r="H7" s="17" t="s">
        <v>7</v>
      </c>
      <c r="I7" s="23"/>
    </row>
    <row r="8" spans="2:9" s="13" customFormat="1" ht="14.65" customHeight="1" x14ac:dyDescent="0.25">
      <c r="B8" s="14" t="s">
        <v>8</v>
      </c>
      <c r="C8" s="15"/>
      <c r="D8" s="16"/>
      <c r="E8" s="16"/>
      <c r="F8" s="16"/>
      <c r="G8" s="16"/>
      <c r="H8" s="16"/>
      <c r="I8" s="24"/>
    </row>
    <row r="9" spans="2:9" x14ac:dyDescent="0.25">
      <c r="B9" s="5">
        <v>1</v>
      </c>
      <c r="C9" s="6" t="s">
        <v>9</v>
      </c>
      <c r="D9" s="6" t="s">
        <v>10</v>
      </c>
      <c r="E9" s="7" t="s">
        <v>11</v>
      </c>
      <c r="F9" s="6" t="s">
        <v>12</v>
      </c>
      <c r="G9" s="8">
        <v>2234.14</v>
      </c>
      <c r="H9" s="6" t="s">
        <v>13</v>
      </c>
      <c r="I9" s="25" t="s">
        <v>14</v>
      </c>
    </row>
    <row r="10" spans="2:9" x14ac:dyDescent="0.25">
      <c r="B10" s="5">
        <f>B9+1</f>
        <v>2</v>
      </c>
      <c r="C10" s="6" t="s">
        <v>15</v>
      </c>
      <c r="D10" s="6" t="s">
        <v>16</v>
      </c>
      <c r="E10" s="7" t="s">
        <v>17</v>
      </c>
      <c r="F10" s="6" t="s">
        <v>12</v>
      </c>
      <c r="G10" s="8">
        <v>959144.15</v>
      </c>
      <c r="H10" s="6" t="s">
        <v>18</v>
      </c>
      <c r="I10" s="25" t="s">
        <v>19</v>
      </c>
    </row>
    <row r="11" spans="2:9" ht="25.5" x14ac:dyDescent="0.25">
      <c r="B11" s="5">
        <f t="shared" ref="B11:B74" si="0">B10+1</f>
        <v>3</v>
      </c>
      <c r="C11" s="6" t="s">
        <v>20</v>
      </c>
      <c r="D11" s="6" t="s">
        <v>21</v>
      </c>
      <c r="E11" s="7" t="s">
        <v>11</v>
      </c>
      <c r="F11" s="6" t="s">
        <v>12</v>
      </c>
      <c r="G11" s="8">
        <v>471.78</v>
      </c>
      <c r="H11" s="6" t="s">
        <v>22</v>
      </c>
      <c r="I11" s="25" t="s">
        <v>23</v>
      </c>
    </row>
    <row r="12" spans="2:9" x14ac:dyDescent="0.25">
      <c r="B12" s="5">
        <f t="shared" si="0"/>
        <v>4</v>
      </c>
      <c r="C12" s="6" t="s">
        <v>24</v>
      </c>
      <c r="D12" s="6" t="s">
        <v>25</v>
      </c>
      <c r="E12" s="7" t="s">
        <v>11</v>
      </c>
      <c r="F12" s="6" t="s">
        <v>12</v>
      </c>
      <c r="G12" s="8">
        <v>203.35</v>
      </c>
      <c r="H12" s="6" t="s">
        <v>26</v>
      </c>
      <c r="I12" s="25" t="s">
        <v>27</v>
      </c>
    </row>
    <row r="13" spans="2:9" x14ac:dyDescent="0.25">
      <c r="B13" s="5">
        <f t="shared" si="0"/>
        <v>5</v>
      </c>
      <c r="C13" s="6" t="s">
        <v>28</v>
      </c>
      <c r="D13" s="6" t="s">
        <v>29</v>
      </c>
      <c r="E13" s="7" t="s">
        <v>30</v>
      </c>
      <c r="F13" s="6" t="s">
        <v>12</v>
      </c>
      <c r="G13" s="8">
        <v>2867.5</v>
      </c>
      <c r="H13" s="6" t="s">
        <v>31</v>
      </c>
      <c r="I13" s="25" t="s">
        <v>32</v>
      </c>
    </row>
    <row r="14" spans="2:9" x14ac:dyDescent="0.25">
      <c r="B14" s="5">
        <f t="shared" si="0"/>
        <v>6</v>
      </c>
      <c r="C14" s="6" t="s">
        <v>33</v>
      </c>
      <c r="D14" s="6" t="s">
        <v>34</v>
      </c>
      <c r="E14" s="7" t="s">
        <v>11</v>
      </c>
      <c r="F14" s="6" t="s">
        <v>12</v>
      </c>
      <c r="G14" s="8">
        <v>2041.71</v>
      </c>
      <c r="H14" s="6" t="s">
        <v>22</v>
      </c>
      <c r="I14" s="25" t="s">
        <v>23</v>
      </c>
    </row>
    <row r="15" spans="2:9" x14ac:dyDescent="0.25">
      <c r="B15" s="5">
        <f t="shared" si="0"/>
        <v>7</v>
      </c>
      <c r="C15" s="6" t="s">
        <v>35</v>
      </c>
      <c r="D15" s="6" t="s">
        <v>36</v>
      </c>
      <c r="E15" s="7" t="s">
        <v>11</v>
      </c>
      <c r="F15" s="6" t="s">
        <v>12</v>
      </c>
      <c r="G15" s="8">
        <v>4</v>
      </c>
      <c r="H15" s="6" t="s">
        <v>37</v>
      </c>
      <c r="I15" s="25" t="s">
        <v>38</v>
      </c>
    </row>
    <row r="16" spans="2:9" x14ac:dyDescent="0.25">
      <c r="B16" s="5">
        <f t="shared" si="0"/>
        <v>8</v>
      </c>
      <c r="C16" s="6" t="s">
        <v>39</v>
      </c>
      <c r="D16" s="6" t="s">
        <v>40</v>
      </c>
      <c r="E16" s="7" t="s">
        <v>11</v>
      </c>
      <c r="F16" s="6" t="s">
        <v>12</v>
      </c>
      <c r="G16" s="8">
        <v>1245.29</v>
      </c>
      <c r="H16" s="6" t="s">
        <v>31</v>
      </c>
      <c r="I16" s="25" t="s">
        <v>32</v>
      </c>
    </row>
    <row r="17" spans="2:9" x14ac:dyDescent="0.25">
      <c r="B17" s="5">
        <f t="shared" si="0"/>
        <v>9</v>
      </c>
      <c r="C17" s="6" t="s">
        <v>41</v>
      </c>
      <c r="D17" s="6" t="s">
        <v>42</v>
      </c>
      <c r="E17" s="7" t="s">
        <v>11</v>
      </c>
      <c r="F17" s="6" t="s">
        <v>12</v>
      </c>
      <c r="G17" s="8">
        <v>65.44</v>
      </c>
      <c r="H17" s="6" t="s">
        <v>37</v>
      </c>
      <c r="I17" s="25" t="s">
        <v>38</v>
      </c>
    </row>
    <row r="18" spans="2:9" x14ac:dyDescent="0.25">
      <c r="B18" s="5">
        <f t="shared" si="0"/>
        <v>10</v>
      </c>
      <c r="C18" s="6" t="s">
        <v>43</v>
      </c>
      <c r="D18" s="6" t="s">
        <v>44</v>
      </c>
      <c r="E18" s="7" t="s">
        <v>11</v>
      </c>
      <c r="F18" s="6" t="s">
        <v>12</v>
      </c>
      <c r="G18" s="8">
        <v>785.9</v>
      </c>
      <c r="H18" s="6" t="s">
        <v>22</v>
      </c>
      <c r="I18" s="25" t="s">
        <v>23</v>
      </c>
    </row>
    <row r="19" spans="2:9" ht="25.5" x14ac:dyDescent="0.25">
      <c r="B19" s="5">
        <f t="shared" si="0"/>
        <v>11</v>
      </c>
      <c r="C19" s="6" t="s">
        <v>43</v>
      </c>
      <c r="D19" s="6" t="s">
        <v>44</v>
      </c>
      <c r="E19" s="7" t="s">
        <v>11</v>
      </c>
      <c r="F19" s="6" t="s">
        <v>12</v>
      </c>
      <c r="G19" s="8">
        <v>2016.3</v>
      </c>
      <c r="H19" s="6" t="s">
        <v>45</v>
      </c>
      <c r="I19" s="25" t="s">
        <v>46</v>
      </c>
    </row>
    <row r="20" spans="2:9" x14ac:dyDescent="0.25">
      <c r="B20" s="5">
        <f t="shared" si="0"/>
        <v>12</v>
      </c>
      <c r="C20" s="6" t="s">
        <v>47</v>
      </c>
      <c r="D20" s="6" t="s">
        <v>48</v>
      </c>
      <c r="E20" s="7" t="s">
        <v>11</v>
      </c>
      <c r="F20" s="6" t="s">
        <v>12</v>
      </c>
      <c r="G20" s="8">
        <v>64.599999999999994</v>
      </c>
      <c r="H20" s="6" t="s">
        <v>37</v>
      </c>
      <c r="I20" s="25" t="s">
        <v>38</v>
      </c>
    </row>
    <row r="21" spans="2:9" x14ac:dyDescent="0.25">
      <c r="B21" s="5">
        <f t="shared" si="0"/>
        <v>13</v>
      </c>
      <c r="C21" s="6" t="s">
        <v>47</v>
      </c>
      <c r="D21" s="6" t="s">
        <v>48</v>
      </c>
      <c r="E21" s="7" t="s">
        <v>11</v>
      </c>
      <c r="F21" s="6" t="s">
        <v>12</v>
      </c>
      <c r="G21" s="8">
        <v>106.28</v>
      </c>
      <c r="H21" s="6" t="s">
        <v>49</v>
      </c>
      <c r="I21" s="25" t="s">
        <v>50</v>
      </c>
    </row>
    <row r="22" spans="2:9" ht="25.5" x14ac:dyDescent="0.25">
      <c r="B22" s="5">
        <f t="shared" si="0"/>
        <v>14</v>
      </c>
      <c r="C22" s="6" t="s">
        <v>51</v>
      </c>
      <c r="D22" s="6" t="s">
        <v>52</v>
      </c>
      <c r="E22" s="7" t="s">
        <v>11</v>
      </c>
      <c r="F22" s="6" t="s">
        <v>12</v>
      </c>
      <c r="G22" s="8">
        <v>15322.22</v>
      </c>
      <c r="H22" s="6" t="s">
        <v>45</v>
      </c>
      <c r="I22" s="25" t="s">
        <v>46</v>
      </c>
    </row>
    <row r="23" spans="2:9" x14ac:dyDescent="0.25">
      <c r="B23" s="5">
        <f t="shared" si="0"/>
        <v>15</v>
      </c>
      <c r="C23" s="6" t="s">
        <v>53</v>
      </c>
      <c r="D23" s="6" t="s">
        <v>54</v>
      </c>
      <c r="E23" s="7" t="s">
        <v>11</v>
      </c>
      <c r="F23" s="6" t="s">
        <v>12</v>
      </c>
      <c r="G23" s="8">
        <v>195</v>
      </c>
      <c r="H23" s="6" t="s">
        <v>31</v>
      </c>
      <c r="I23" s="25" t="s">
        <v>32</v>
      </c>
    </row>
    <row r="24" spans="2:9" x14ac:dyDescent="0.25">
      <c r="B24" s="5">
        <f t="shared" si="0"/>
        <v>16</v>
      </c>
      <c r="C24" s="6" t="s">
        <v>55</v>
      </c>
      <c r="D24" s="6" t="s">
        <v>56</v>
      </c>
      <c r="E24" s="7" t="s">
        <v>11</v>
      </c>
      <c r="F24" s="6" t="s">
        <v>12</v>
      </c>
      <c r="G24" s="8">
        <v>29.9</v>
      </c>
      <c r="H24" s="6">
        <v>3221</v>
      </c>
      <c r="I24" s="25" t="s">
        <v>38</v>
      </c>
    </row>
    <row r="25" spans="2:9" x14ac:dyDescent="0.25">
      <c r="B25" s="5">
        <f t="shared" si="0"/>
        <v>17</v>
      </c>
      <c r="C25" s="6" t="s">
        <v>57</v>
      </c>
      <c r="D25" s="6" t="s">
        <v>58</v>
      </c>
      <c r="E25" s="7" t="s">
        <v>11</v>
      </c>
      <c r="F25" s="6" t="s">
        <v>12</v>
      </c>
      <c r="G25" s="8">
        <v>2220</v>
      </c>
      <c r="H25" s="6">
        <v>3213</v>
      </c>
      <c r="I25" s="25" t="s">
        <v>150</v>
      </c>
    </row>
    <row r="26" spans="2:9" x14ac:dyDescent="0.25">
      <c r="B26" s="5">
        <f t="shared" si="0"/>
        <v>18</v>
      </c>
      <c r="C26" s="6" t="s">
        <v>59</v>
      </c>
      <c r="D26" s="6" t="s">
        <v>60</v>
      </c>
      <c r="E26" s="7" t="s">
        <v>11</v>
      </c>
      <c r="F26" s="6" t="s">
        <v>12</v>
      </c>
      <c r="G26" s="8">
        <v>620</v>
      </c>
      <c r="H26" s="6">
        <v>3213</v>
      </c>
      <c r="I26" s="25" t="s">
        <v>150</v>
      </c>
    </row>
    <row r="27" spans="2:9" x14ac:dyDescent="0.25">
      <c r="B27" s="5">
        <f t="shared" si="0"/>
        <v>19</v>
      </c>
      <c r="C27" s="6" t="s">
        <v>61</v>
      </c>
      <c r="D27" s="6" t="s">
        <v>62</v>
      </c>
      <c r="E27" s="7" t="s">
        <v>63</v>
      </c>
      <c r="F27" s="6" t="s">
        <v>12</v>
      </c>
      <c r="G27" s="8">
        <v>165.4</v>
      </c>
      <c r="H27" s="6" t="s">
        <v>37</v>
      </c>
      <c r="I27" s="25" t="s">
        <v>38</v>
      </c>
    </row>
    <row r="28" spans="2:9" x14ac:dyDescent="0.25">
      <c r="B28" s="5">
        <f t="shared" si="0"/>
        <v>20</v>
      </c>
      <c r="C28" s="6" t="s">
        <v>61</v>
      </c>
      <c r="D28" s="6" t="s">
        <v>62</v>
      </c>
      <c r="E28" s="7" t="s">
        <v>63</v>
      </c>
      <c r="F28" s="6" t="s">
        <v>12</v>
      </c>
      <c r="G28" s="8">
        <v>200</v>
      </c>
      <c r="H28" s="6" t="s">
        <v>26</v>
      </c>
      <c r="I28" s="25" t="s">
        <v>27</v>
      </c>
    </row>
    <row r="29" spans="2:9" ht="25.5" x14ac:dyDescent="0.25">
      <c r="B29" s="5">
        <f t="shared" si="0"/>
        <v>21</v>
      </c>
      <c r="C29" s="6" t="s">
        <v>64</v>
      </c>
      <c r="D29" s="6" t="s">
        <v>65</v>
      </c>
      <c r="E29" s="7" t="s">
        <v>11</v>
      </c>
      <c r="F29" s="6" t="s">
        <v>12</v>
      </c>
      <c r="G29" s="8">
        <v>600</v>
      </c>
      <c r="H29" s="6" t="s">
        <v>45</v>
      </c>
      <c r="I29" s="25" t="s">
        <v>46</v>
      </c>
    </row>
    <row r="30" spans="2:9" x14ac:dyDescent="0.25">
      <c r="B30" s="5">
        <f t="shared" si="0"/>
        <v>22</v>
      </c>
      <c r="C30" s="6" t="s">
        <v>66</v>
      </c>
      <c r="D30" s="6" t="s">
        <v>67</v>
      </c>
      <c r="E30" s="7" t="s">
        <v>11</v>
      </c>
      <c r="F30" s="6" t="s">
        <v>12</v>
      </c>
      <c r="G30" s="8">
        <v>500</v>
      </c>
      <c r="H30" s="6" t="s">
        <v>31</v>
      </c>
      <c r="I30" s="25" t="s">
        <v>32</v>
      </c>
    </row>
    <row r="31" spans="2:9" x14ac:dyDescent="0.25">
      <c r="B31" s="5">
        <f t="shared" si="0"/>
        <v>23</v>
      </c>
      <c r="C31" s="6" t="s">
        <v>68</v>
      </c>
      <c r="D31" s="6" t="s">
        <v>69</v>
      </c>
      <c r="E31" s="7" t="s">
        <v>70</v>
      </c>
      <c r="F31" s="6" t="s">
        <v>12</v>
      </c>
      <c r="G31" s="8">
        <v>1887.42</v>
      </c>
      <c r="H31" s="6" t="s">
        <v>22</v>
      </c>
      <c r="I31" s="25" t="s">
        <v>23</v>
      </c>
    </row>
    <row r="32" spans="2:9" x14ac:dyDescent="0.25">
      <c r="B32" s="5">
        <f t="shared" si="0"/>
        <v>24</v>
      </c>
      <c r="C32" s="6" t="s">
        <v>71</v>
      </c>
      <c r="D32" s="6" t="s">
        <v>72</v>
      </c>
      <c r="E32" s="7" t="s">
        <v>73</v>
      </c>
      <c r="F32" s="6" t="s">
        <v>12</v>
      </c>
      <c r="G32" s="8">
        <v>1608.89</v>
      </c>
      <c r="H32" s="6" t="s">
        <v>74</v>
      </c>
      <c r="I32" s="25" t="s">
        <v>75</v>
      </c>
    </row>
    <row r="33" spans="2:9" ht="25.5" x14ac:dyDescent="0.25">
      <c r="B33" s="5">
        <f t="shared" si="0"/>
        <v>25</v>
      </c>
      <c r="C33" s="6" t="s">
        <v>76</v>
      </c>
      <c r="D33" s="6" t="s">
        <v>77</v>
      </c>
      <c r="E33" s="7" t="s">
        <v>11</v>
      </c>
      <c r="F33" s="6" t="s">
        <v>12</v>
      </c>
      <c r="G33" s="8">
        <v>132.35</v>
      </c>
      <c r="H33" s="6" t="s">
        <v>45</v>
      </c>
      <c r="I33" s="25" t="s">
        <v>46</v>
      </c>
    </row>
    <row r="34" spans="2:9" x14ac:dyDescent="0.25">
      <c r="B34" s="5">
        <f t="shared" si="0"/>
        <v>26</v>
      </c>
      <c r="C34" s="6" t="s">
        <v>78</v>
      </c>
      <c r="D34" s="6" t="s">
        <v>79</v>
      </c>
      <c r="E34" s="7" t="s">
        <v>11</v>
      </c>
      <c r="F34" s="6" t="s">
        <v>12</v>
      </c>
      <c r="G34" s="8">
        <v>562.5</v>
      </c>
      <c r="H34" s="6" t="s">
        <v>80</v>
      </c>
      <c r="I34" s="25" t="s">
        <v>81</v>
      </c>
    </row>
    <row r="35" spans="2:9" x14ac:dyDescent="0.25">
      <c r="B35" s="5">
        <f t="shared" si="0"/>
        <v>27</v>
      </c>
      <c r="C35" s="6" t="s">
        <v>82</v>
      </c>
      <c r="D35" s="6" t="s">
        <v>83</v>
      </c>
      <c r="E35" s="7" t="s">
        <v>11</v>
      </c>
      <c r="F35" s="6" t="s">
        <v>12</v>
      </c>
      <c r="G35" s="8">
        <v>151.25</v>
      </c>
      <c r="H35" s="6" t="s">
        <v>22</v>
      </c>
      <c r="I35" s="25" t="s">
        <v>23</v>
      </c>
    </row>
    <row r="36" spans="2:9" x14ac:dyDescent="0.25">
      <c r="B36" s="5">
        <f t="shared" si="0"/>
        <v>28</v>
      </c>
      <c r="C36" s="6" t="s">
        <v>84</v>
      </c>
      <c r="D36" s="6" t="s">
        <v>85</v>
      </c>
      <c r="E36" s="7" t="s">
        <v>11</v>
      </c>
      <c r="F36" s="6" t="s">
        <v>12</v>
      </c>
      <c r="G36" s="8">
        <v>133.75</v>
      </c>
      <c r="H36" s="6" t="s">
        <v>31</v>
      </c>
      <c r="I36" s="25" t="s">
        <v>32</v>
      </c>
    </row>
    <row r="37" spans="2:9" x14ac:dyDescent="0.25">
      <c r="B37" s="5">
        <f t="shared" si="0"/>
        <v>29</v>
      </c>
      <c r="C37" s="6" t="s">
        <v>86</v>
      </c>
      <c r="D37" s="6" t="s">
        <v>87</v>
      </c>
      <c r="E37" s="7" t="s">
        <v>88</v>
      </c>
      <c r="F37" s="6" t="s">
        <v>12</v>
      </c>
      <c r="G37" s="8">
        <v>152920.39000000001</v>
      </c>
      <c r="H37" s="6">
        <v>4511</v>
      </c>
      <c r="I37" s="25" t="s">
        <v>19</v>
      </c>
    </row>
    <row r="38" spans="2:9" x14ac:dyDescent="0.25">
      <c r="B38" s="5">
        <f t="shared" si="0"/>
        <v>30</v>
      </c>
      <c r="C38" s="6" t="s">
        <v>89</v>
      </c>
      <c r="D38" s="6" t="s">
        <v>90</v>
      </c>
      <c r="E38" s="7" t="s">
        <v>91</v>
      </c>
      <c r="F38" s="6" t="s">
        <v>12</v>
      </c>
      <c r="G38" s="8">
        <v>209458.94</v>
      </c>
      <c r="H38" s="6">
        <v>4511</v>
      </c>
      <c r="I38" s="25" t="s">
        <v>19</v>
      </c>
    </row>
    <row r="39" spans="2:9" x14ac:dyDescent="0.25">
      <c r="B39" s="5">
        <f t="shared" si="0"/>
        <v>31</v>
      </c>
      <c r="C39" s="6" t="s">
        <v>92</v>
      </c>
      <c r="D39" s="6" t="s">
        <v>93</v>
      </c>
      <c r="E39" s="7" t="s">
        <v>11</v>
      </c>
      <c r="F39" s="6" t="s">
        <v>12</v>
      </c>
      <c r="G39" s="8">
        <v>652</v>
      </c>
      <c r="H39" s="6" t="s">
        <v>31</v>
      </c>
      <c r="I39" s="25" t="s">
        <v>32</v>
      </c>
    </row>
    <row r="40" spans="2:9" x14ac:dyDescent="0.25">
      <c r="B40" s="5">
        <f t="shared" si="0"/>
        <v>32</v>
      </c>
      <c r="C40" s="6" t="s">
        <v>92</v>
      </c>
      <c r="D40" s="6" t="s">
        <v>93</v>
      </c>
      <c r="E40" s="7" t="s">
        <v>11</v>
      </c>
      <c r="F40" s="6" t="s">
        <v>12</v>
      </c>
      <c r="G40" s="8">
        <v>253</v>
      </c>
      <c r="H40" s="6" t="s">
        <v>80</v>
      </c>
      <c r="I40" s="25" t="s">
        <v>81</v>
      </c>
    </row>
    <row r="41" spans="2:9" x14ac:dyDescent="0.25">
      <c r="B41" s="5">
        <f t="shared" si="0"/>
        <v>33</v>
      </c>
      <c r="C41" s="6" t="s">
        <v>94</v>
      </c>
      <c r="D41" s="6" t="s">
        <v>95</v>
      </c>
      <c r="E41" s="7" t="s">
        <v>11</v>
      </c>
      <c r="F41" s="6" t="s">
        <v>12</v>
      </c>
      <c r="G41" s="8">
        <v>246.91</v>
      </c>
      <c r="H41" s="6" t="s">
        <v>96</v>
      </c>
      <c r="I41" s="25" t="s">
        <v>97</v>
      </c>
    </row>
    <row r="42" spans="2:9" x14ac:dyDescent="0.25">
      <c r="B42" s="5">
        <f t="shared" si="0"/>
        <v>34</v>
      </c>
      <c r="C42" s="6" t="s">
        <v>98</v>
      </c>
      <c r="D42" s="6" t="s">
        <v>99</v>
      </c>
      <c r="E42" s="7" t="s">
        <v>11</v>
      </c>
      <c r="F42" s="6" t="s">
        <v>12</v>
      </c>
      <c r="G42" s="8">
        <v>54.91</v>
      </c>
      <c r="H42" s="6" t="s">
        <v>13</v>
      </c>
      <c r="I42" s="25" t="s">
        <v>14</v>
      </c>
    </row>
    <row r="43" spans="2:9" x14ac:dyDescent="0.25">
      <c r="B43" s="5">
        <f t="shared" si="0"/>
        <v>35</v>
      </c>
      <c r="C43" s="6" t="s">
        <v>98</v>
      </c>
      <c r="D43" s="6" t="s">
        <v>99</v>
      </c>
      <c r="E43" s="7" t="s">
        <v>11</v>
      </c>
      <c r="F43" s="6" t="s">
        <v>12</v>
      </c>
      <c r="G43" s="8">
        <v>500</v>
      </c>
      <c r="H43" s="6" t="s">
        <v>100</v>
      </c>
      <c r="I43" s="25" t="s">
        <v>101</v>
      </c>
    </row>
    <row r="44" spans="2:9" x14ac:dyDescent="0.25">
      <c r="B44" s="5">
        <f t="shared" si="0"/>
        <v>36</v>
      </c>
      <c r="C44" s="6" t="s">
        <v>98</v>
      </c>
      <c r="D44" s="6" t="s">
        <v>99</v>
      </c>
      <c r="E44" s="7" t="s">
        <v>11</v>
      </c>
      <c r="F44" s="6" t="s">
        <v>12</v>
      </c>
      <c r="G44" s="8">
        <v>274.47000000000003</v>
      </c>
      <c r="H44" s="6" t="s">
        <v>102</v>
      </c>
      <c r="I44" s="25" t="s">
        <v>103</v>
      </c>
    </row>
    <row r="45" spans="2:9" x14ac:dyDescent="0.25">
      <c r="B45" s="5">
        <f t="shared" si="0"/>
        <v>37</v>
      </c>
      <c r="C45" s="6" t="s">
        <v>104</v>
      </c>
      <c r="D45" s="6" t="s">
        <v>105</v>
      </c>
      <c r="E45" s="7" t="s">
        <v>106</v>
      </c>
      <c r="F45" s="6" t="s">
        <v>12</v>
      </c>
      <c r="G45" s="8">
        <v>687.72</v>
      </c>
      <c r="H45" s="6" t="s">
        <v>107</v>
      </c>
      <c r="I45" s="25" t="s">
        <v>108</v>
      </c>
    </row>
    <row r="46" spans="2:9" x14ac:dyDescent="0.25">
      <c r="B46" s="5">
        <f t="shared" si="0"/>
        <v>38</v>
      </c>
      <c r="C46" s="6" t="s">
        <v>109</v>
      </c>
      <c r="D46" s="6" t="s">
        <v>110</v>
      </c>
      <c r="E46" s="7" t="s">
        <v>11</v>
      </c>
      <c r="F46" s="6" t="s">
        <v>12</v>
      </c>
      <c r="G46" s="8">
        <v>267.5</v>
      </c>
      <c r="H46" s="6" t="s">
        <v>31</v>
      </c>
      <c r="I46" s="25" t="s">
        <v>32</v>
      </c>
    </row>
    <row r="47" spans="2:9" x14ac:dyDescent="0.25">
      <c r="B47" s="5">
        <f t="shared" si="0"/>
        <v>39</v>
      </c>
      <c r="C47" s="6" t="s">
        <v>111</v>
      </c>
      <c r="D47" s="6" t="s">
        <v>112</v>
      </c>
      <c r="E47" s="7" t="s">
        <v>113</v>
      </c>
      <c r="F47" s="6" t="s">
        <v>12</v>
      </c>
      <c r="G47" s="8">
        <v>2576.59</v>
      </c>
      <c r="H47" s="6" t="s">
        <v>114</v>
      </c>
      <c r="I47" s="25" t="s">
        <v>115</v>
      </c>
    </row>
    <row r="48" spans="2:9" x14ac:dyDescent="0.25">
      <c r="B48" s="5">
        <f t="shared" si="0"/>
        <v>40</v>
      </c>
      <c r="C48" s="6" t="s">
        <v>116</v>
      </c>
      <c r="D48" s="6" t="s">
        <v>117</v>
      </c>
      <c r="E48" s="7" t="s">
        <v>11</v>
      </c>
      <c r="F48" s="6" t="s">
        <v>12</v>
      </c>
      <c r="G48" s="8">
        <v>13.7</v>
      </c>
      <c r="H48" s="6" t="s">
        <v>107</v>
      </c>
      <c r="I48" s="25" t="s">
        <v>108</v>
      </c>
    </row>
    <row r="49" spans="2:9" x14ac:dyDescent="0.25">
      <c r="B49" s="5">
        <f t="shared" si="0"/>
        <v>41</v>
      </c>
      <c r="C49" s="6" t="s">
        <v>118</v>
      </c>
      <c r="D49" s="6" t="s">
        <v>119</v>
      </c>
      <c r="E49" s="7" t="s">
        <v>120</v>
      </c>
      <c r="F49" s="6" t="s">
        <v>12</v>
      </c>
      <c r="G49" s="8">
        <v>450</v>
      </c>
      <c r="H49" s="6" t="s">
        <v>22</v>
      </c>
      <c r="I49" s="25" t="s">
        <v>23</v>
      </c>
    </row>
    <row r="50" spans="2:9" x14ac:dyDescent="0.25">
      <c r="B50" s="5">
        <f t="shared" si="0"/>
        <v>42</v>
      </c>
      <c r="C50" s="6" t="s">
        <v>121</v>
      </c>
      <c r="D50" s="6" t="s">
        <v>122</v>
      </c>
      <c r="E50" s="7" t="s">
        <v>123</v>
      </c>
      <c r="F50" s="6" t="s">
        <v>12</v>
      </c>
      <c r="G50" s="8">
        <v>3799.15</v>
      </c>
      <c r="H50" s="6" t="s">
        <v>37</v>
      </c>
      <c r="I50" s="25" t="s">
        <v>38</v>
      </c>
    </row>
    <row r="51" spans="2:9" x14ac:dyDescent="0.25">
      <c r="B51" s="5">
        <f t="shared" si="0"/>
        <v>43</v>
      </c>
      <c r="C51" s="6" t="s">
        <v>124</v>
      </c>
      <c r="D51" s="6" t="s">
        <v>125</v>
      </c>
      <c r="E51" s="7" t="s">
        <v>11</v>
      </c>
      <c r="F51" s="6" t="s">
        <v>12</v>
      </c>
      <c r="G51" s="8">
        <v>440.11</v>
      </c>
      <c r="H51" s="6" t="s">
        <v>100</v>
      </c>
      <c r="I51" s="25" t="s">
        <v>101</v>
      </c>
    </row>
    <row r="52" spans="2:9" x14ac:dyDescent="0.25">
      <c r="B52" s="5">
        <f t="shared" si="0"/>
        <v>44</v>
      </c>
      <c r="C52" s="6" t="s">
        <v>126</v>
      </c>
      <c r="D52" s="6" t="s">
        <v>127</v>
      </c>
      <c r="E52" s="7" t="s">
        <v>11</v>
      </c>
      <c r="F52" s="6" t="s">
        <v>12</v>
      </c>
      <c r="G52" s="8">
        <v>249.68</v>
      </c>
      <c r="H52" s="6" t="s">
        <v>114</v>
      </c>
      <c r="I52" s="25" t="s">
        <v>115</v>
      </c>
    </row>
    <row r="53" spans="2:9" x14ac:dyDescent="0.25">
      <c r="B53" s="5">
        <f t="shared" si="0"/>
        <v>45</v>
      </c>
      <c r="C53" s="6" t="s">
        <v>128</v>
      </c>
      <c r="D53" s="6" t="s">
        <v>129</v>
      </c>
      <c r="E53" s="7" t="s">
        <v>11</v>
      </c>
      <c r="F53" s="6" t="s">
        <v>12</v>
      </c>
      <c r="G53" s="8">
        <v>2187.65</v>
      </c>
      <c r="H53" s="6" t="s">
        <v>130</v>
      </c>
      <c r="I53" s="25" t="s">
        <v>131</v>
      </c>
    </row>
    <row r="54" spans="2:9" x14ac:dyDescent="0.25">
      <c r="B54" s="5">
        <f t="shared" si="0"/>
        <v>46</v>
      </c>
      <c r="C54" s="6" t="s">
        <v>132</v>
      </c>
      <c r="D54" s="6" t="s">
        <v>125</v>
      </c>
      <c r="E54" s="7" t="s">
        <v>11</v>
      </c>
      <c r="F54" s="6" t="s">
        <v>12</v>
      </c>
      <c r="G54" s="8">
        <v>1009.94</v>
      </c>
      <c r="H54" s="6" t="s">
        <v>100</v>
      </c>
      <c r="I54" s="25" t="s">
        <v>101</v>
      </c>
    </row>
    <row r="55" spans="2:9" x14ac:dyDescent="0.25">
      <c r="B55" s="5">
        <f t="shared" si="0"/>
        <v>47</v>
      </c>
      <c r="C55" s="6" t="s">
        <v>133</v>
      </c>
      <c r="D55" s="6" t="s">
        <v>134</v>
      </c>
      <c r="E55" s="7" t="s">
        <v>11</v>
      </c>
      <c r="F55" s="6" t="s">
        <v>12</v>
      </c>
      <c r="G55" s="8">
        <v>14809.24</v>
      </c>
      <c r="H55" s="6">
        <v>4511</v>
      </c>
      <c r="I55" s="25" t="s">
        <v>19</v>
      </c>
    </row>
    <row r="56" spans="2:9" x14ac:dyDescent="0.25">
      <c r="B56" s="5">
        <f t="shared" si="0"/>
        <v>48</v>
      </c>
      <c r="C56" s="6" t="s">
        <v>135</v>
      </c>
      <c r="D56" s="6" t="s">
        <v>136</v>
      </c>
      <c r="E56" s="7" t="s">
        <v>11</v>
      </c>
      <c r="F56" s="6" t="s">
        <v>12</v>
      </c>
      <c r="G56" s="8">
        <v>20083.39</v>
      </c>
      <c r="H56" s="6" t="s">
        <v>130</v>
      </c>
      <c r="I56" s="25" t="s">
        <v>131</v>
      </c>
    </row>
    <row r="57" spans="2:9" x14ac:dyDescent="0.25">
      <c r="B57" s="5">
        <f t="shared" si="0"/>
        <v>49</v>
      </c>
      <c r="C57" s="6" t="s">
        <v>137</v>
      </c>
      <c r="D57" s="6" t="s">
        <v>138</v>
      </c>
      <c r="E57" s="7" t="s">
        <v>11</v>
      </c>
      <c r="F57" s="6" t="s">
        <v>12</v>
      </c>
      <c r="G57" s="8">
        <v>119.2</v>
      </c>
      <c r="H57" s="6" t="s">
        <v>139</v>
      </c>
      <c r="I57" s="25" t="s">
        <v>140</v>
      </c>
    </row>
    <row r="58" spans="2:9" x14ac:dyDescent="0.25">
      <c r="B58" s="5">
        <f t="shared" si="0"/>
        <v>50</v>
      </c>
      <c r="C58" s="6" t="s">
        <v>141</v>
      </c>
      <c r="D58" s="6" t="s">
        <v>142</v>
      </c>
      <c r="E58" s="7" t="s">
        <v>11</v>
      </c>
      <c r="F58" s="6" t="s">
        <v>12</v>
      </c>
      <c r="G58" s="8">
        <v>402.24</v>
      </c>
      <c r="H58" s="6" t="s">
        <v>13</v>
      </c>
      <c r="I58" s="25" t="s">
        <v>14</v>
      </c>
    </row>
    <row r="59" spans="2:9" x14ac:dyDescent="0.25">
      <c r="B59" s="5">
        <f t="shared" si="0"/>
        <v>51</v>
      </c>
      <c r="C59" s="6" t="s">
        <v>143</v>
      </c>
      <c r="D59" s="6" t="s">
        <v>144</v>
      </c>
      <c r="E59" s="7" t="s">
        <v>11</v>
      </c>
      <c r="F59" s="6" t="s">
        <v>12</v>
      </c>
      <c r="G59" s="8">
        <v>148.68</v>
      </c>
      <c r="H59" s="6" t="s">
        <v>145</v>
      </c>
      <c r="I59" s="25" t="s">
        <v>146</v>
      </c>
    </row>
    <row r="60" spans="2:9" x14ac:dyDescent="0.25">
      <c r="B60" s="5">
        <f t="shared" si="0"/>
        <v>52</v>
      </c>
      <c r="C60" s="6" t="s">
        <v>147</v>
      </c>
      <c r="D60" s="6" t="s">
        <v>148</v>
      </c>
      <c r="E60" s="7" t="s">
        <v>11</v>
      </c>
      <c r="F60" s="6" t="s">
        <v>12</v>
      </c>
      <c r="G60" s="8">
        <v>100</v>
      </c>
      <c r="H60" s="6" t="s">
        <v>149</v>
      </c>
      <c r="I60" s="25" t="s">
        <v>150</v>
      </c>
    </row>
    <row r="61" spans="2:9" x14ac:dyDescent="0.25">
      <c r="B61" s="5">
        <f t="shared" si="0"/>
        <v>53</v>
      </c>
      <c r="C61" s="6" t="s">
        <v>151</v>
      </c>
      <c r="D61" s="6" t="s">
        <v>152</v>
      </c>
      <c r="E61" s="7" t="s">
        <v>11</v>
      </c>
      <c r="F61" s="6" t="s">
        <v>12</v>
      </c>
      <c r="G61" s="8">
        <v>3646.5</v>
      </c>
      <c r="H61" s="6">
        <v>3213</v>
      </c>
      <c r="I61" s="25" t="s">
        <v>150</v>
      </c>
    </row>
    <row r="62" spans="2:9" x14ac:dyDescent="0.25">
      <c r="B62" s="5">
        <f t="shared" si="0"/>
        <v>54</v>
      </c>
      <c r="C62" s="6" t="s">
        <v>153</v>
      </c>
      <c r="D62" s="6" t="s">
        <v>154</v>
      </c>
      <c r="E62" s="7" t="s">
        <v>11</v>
      </c>
      <c r="F62" s="6" t="s">
        <v>12</v>
      </c>
      <c r="G62" s="8">
        <v>22884.67</v>
      </c>
      <c r="H62" s="6" t="s">
        <v>102</v>
      </c>
      <c r="I62" s="25" t="s">
        <v>103</v>
      </c>
    </row>
    <row r="63" spans="2:9" x14ac:dyDescent="0.25">
      <c r="B63" s="5">
        <f t="shared" si="0"/>
        <v>55</v>
      </c>
      <c r="C63" s="6" t="s">
        <v>155</v>
      </c>
      <c r="D63" s="6" t="s">
        <v>156</v>
      </c>
      <c r="E63" s="7" t="s">
        <v>157</v>
      </c>
      <c r="F63" s="6" t="s">
        <v>12</v>
      </c>
      <c r="G63" s="8">
        <v>931.25</v>
      </c>
      <c r="H63" s="6" t="s">
        <v>80</v>
      </c>
      <c r="I63" s="25" t="s">
        <v>81</v>
      </c>
    </row>
    <row r="64" spans="2:9" x14ac:dyDescent="0.25">
      <c r="B64" s="5">
        <f t="shared" si="0"/>
        <v>56</v>
      </c>
      <c r="C64" s="6" t="s">
        <v>158</v>
      </c>
      <c r="D64" s="6" t="s">
        <v>159</v>
      </c>
      <c r="E64" s="7" t="s">
        <v>160</v>
      </c>
      <c r="F64" s="6" t="s">
        <v>12</v>
      </c>
      <c r="G64" s="8">
        <v>277.98</v>
      </c>
      <c r="H64" s="6" t="s">
        <v>96</v>
      </c>
      <c r="I64" s="25" t="s">
        <v>97</v>
      </c>
    </row>
    <row r="65" spans="2:9" x14ac:dyDescent="0.25">
      <c r="B65" s="5">
        <f t="shared" si="0"/>
        <v>57</v>
      </c>
      <c r="C65" s="6" t="s">
        <v>161</v>
      </c>
      <c r="D65" s="6" t="s">
        <v>162</v>
      </c>
      <c r="E65" s="7" t="s">
        <v>11</v>
      </c>
      <c r="F65" s="6" t="s">
        <v>12</v>
      </c>
      <c r="G65" s="8">
        <v>4351.25</v>
      </c>
      <c r="H65" s="6" t="s">
        <v>80</v>
      </c>
      <c r="I65" s="25" t="s">
        <v>81</v>
      </c>
    </row>
    <row r="66" spans="2:9" x14ac:dyDescent="0.25">
      <c r="B66" s="5">
        <f t="shared" si="0"/>
        <v>58</v>
      </c>
      <c r="C66" s="6" t="s">
        <v>163</v>
      </c>
      <c r="D66" s="6" t="s">
        <v>164</v>
      </c>
      <c r="E66" s="7" t="s">
        <v>11</v>
      </c>
      <c r="F66" s="6" t="s">
        <v>12</v>
      </c>
      <c r="G66" s="8">
        <v>500</v>
      </c>
      <c r="H66" s="6">
        <v>3213</v>
      </c>
      <c r="I66" s="25" t="s">
        <v>150</v>
      </c>
    </row>
    <row r="67" spans="2:9" x14ac:dyDescent="0.25">
      <c r="B67" s="5">
        <f t="shared" si="0"/>
        <v>59</v>
      </c>
      <c r="C67" s="6" t="s">
        <v>165</v>
      </c>
      <c r="D67" s="6" t="s">
        <v>166</v>
      </c>
      <c r="E67" s="7" t="s">
        <v>11</v>
      </c>
      <c r="F67" s="6" t="s">
        <v>12</v>
      </c>
      <c r="G67" s="8">
        <v>6233.69</v>
      </c>
      <c r="H67" s="6" t="s">
        <v>37</v>
      </c>
      <c r="I67" s="25" t="s">
        <v>38</v>
      </c>
    </row>
    <row r="68" spans="2:9" x14ac:dyDescent="0.25">
      <c r="B68" s="5">
        <f t="shared" si="0"/>
        <v>60</v>
      </c>
      <c r="C68" s="6" t="s">
        <v>167</v>
      </c>
      <c r="D68" s="6" t="s">
        <v>168</v>
      </c>
      <c r="E68" s="7" t="s">
        <v>169</v>
      </c>
      <c r="F68" s="6" t="s">
        <v>12</v>
      </c>
      <c r="G68" s="8">
        <v>12.5</v>
      </c>
      <c r="H68" s="6" t="s">
        <v>170</v>
      </c>
      <c r="I68" s="25" t="s">
        <v>171</v>
      </c>
    </row>
    <row r="69" spans="2:9" x14ac:dyDescent="0.25">
      <c r="B69" s="5">
        <f t="shared" si="0"/>
        <v>61</v>
      </c>
      <c r="C69" s="6" t="s">
        <v>172</v>
      </c>
      <c r="D69" s="6" t="s">
        <v>173</v>
      </c>
      <c r="E69" s="7" t="s">
        <v>11</v>
      </c>
      <c r="F69" s="6" t="s">
        <v>12</v>
      </c>
      <c r="G69" s="8">
        <v>22.83</v>
      </c>
      <c r="H69" s="6">
        <v>3295</v>
      </c>
      <c r="I69" s="25" t="s">
        <v>171</v>
      </c>
    </row>
    <row r="70" spans="2:9" x14ac:dyDescent="0.25">
      <c r="B70" s="5">
        <f t="shared" si="0"/>
        <v>62</v>
      </c>
      <c r="C70" s="6" t="s">
        <v>174</v>
      </c>
      <c r="D70" s="6" t="s">
        <v>175</v>
      </c>
      <c r="E70" s="7" t="s">
        <v>11</v>
      </c>
      <c r="F70" s="6" t="s">
        <v>12</v>
      </c>
      <c r="G70" s="8">
        <v>12.5</v>
      </c>
      <c r="H70" s="6" t="s">
        <v>170</v>
      </c>
      <c r="I70" s="25" t="s">
        <v>171</v>
      </c>
    </row>
    <row r="71" spans="2:9" x14ac:dyDescent="0.25">
      <c r="B71" s="5">
        <f t="shared" si="0"/>
        <v>63</v>
      </c>
      <c r="C71" s="6" t="s">
        <v>176</v>
      </c>
      <c r="D71" s="6" t="s">
        <v>177</v>
      </c>
      <c r="E71" s="7" t="s">
        <v>11</v>
      </c>
      <c r="F71" s="6" t="s">
        <v>12</v>
      </c>
      <c r="G71" s="8">
        <v>303.27999999999997</v>
      </c>
      <c r="H71" s="6" t="s">
        <v>170</v>
      </c>
      <c r="I71" s="25" t="s">
        <v>171</v>
      </c>
    </row>
    <row r="72" spans="2:9" x14ac:dyDescent="0.25">
      <c r="B72" s="5">
        <f t="shared" si="0"/>
        <v>64</v>
      </c>
      <c r="C72" s="6" t="s">
        <v>178</v>
      </c>
      <c r="D72" s="6" t="s">
        <v>179</v>
      </c>
      <c r="E72" s="7" t="s">
        <v>11</v>
      </c>
      <c r="F72" s="6" t="s">
        <v>12</v>
      </c>
      <c r="G72" s="8">
        <v>144.51</v>
      </c>
      <c r="H72" s="6" t="s">
        <v>180</v>
      </c>
      <c r="I72" s="25" t="s">
        <v>181</v>
      </c>
    </row>
    <row r="73" spans="2:9" x14ac:dyDescent="0.25">
      <c r="B73" s="5">
        <f t="shared" si="0"/>
        <v>65</v>
      </c>
      <c r="C73" s="6" t="s">
        <v>182</v>
      </c>
      <c r="D73" s="6" t="s">
        <v>183</v>
      </c>
      <c r="E73" s="7" t="s">
        <v>11</v>
      </c>
      <c r="F73" s="6" t="s">
        <v>12</v>
      </c>
      <c r="G73" s="8">
        <v>1057.54</v>
      </c>
      <c r="H73" s="6" t="s">
        <v>149</v>
      </c>
      <c r="I73" s="25" t="s">
        <v>150</v>
      </c>
    </row>
    <row r="74" spans="2:9" x14ac:dyDescent="0.25">
      <c r="B74" s="5">
        <f t="shared" si="0"/>
        <v>66</v>
      </c>
      <c r="C74" s="6" t="s">
        <v>184</v>
      </c>
      <c r="D74" s="6" t="s">
        <v>185</v>
      </c>
      <c r="E74" s="7" t="s">
        <v>11</v>
      </c>
      <c r="F74" s="6" t="s">
        <v>12</v>
      </c>
      <c r="G74" s="8">
        <v>116.13</v>
      </c>
      <c r="H74" s="6">
        <v>3213</v>
      </c>
      <c r="I74" s="25" t="s">
        <v>150</v>
      </c>
    </row>
    <row r="75" spans="2:9" x14ac:dyDescent="0.25">
      <c r="B75" s="5">
        <f t="shared" ref="B75:B138" si="1">B74+1</f>
        <v>67</v>
      </c>
      <c r="C75" s="6" t="s">
        <v>186</v>
      </c>
      <c r="D75" s="6" t="s">
        <v>187</v>
      </c>
      <c r="E75" s="7" t="s">
        <v>11</v>
      </c>
      <c r="F75" s="6" t="s">
        <v>12</v>
      </c>
      <c r="G75" s="8">
        <v>739.51</v>
      </c>
      <c r="H75" s="6" t="s">
        <v>130</v>
      </c>
      <c r="I75" s="25" t="s">
        <v>131</v>
      </c>
    </row>
    <row r="76" spans="2:9" x14ac:dyDescent="0.25">
      <c r="B76" s="5">
        <f t="shared" si="1"/>
        <v>68</v>
      </c>
      <c r="C76" s="6" t="s">
        <v>186</v>
      </c>
      <c r="D76" s="6" t="s">
        <v>187</v>
      </c>
      <c r="E76" s="7" t="s">
        <v>11</v>
      </c>
      <c r="F76" s="6" t="s">
        <v>12</v>
      </c>
      <c r="G76" s="8">
        <v>426.47</v>
      </c>
      <c r="H76" s="6" t="s">
        <v>100</v>
      </c>
      <c r="I76" s="25" t="s">
        <v>101</v>
      </c>
    </row>
    <row r="77" spans="2:9" x14ac:dyDescent="0.25">
      <c r="B77" s="5">
        <f t="shared" si="1"/>
        <v>69</v>
      </c>
      <c r="C77" s="6" t="s">
        <v>188</v>
      </c>
      <c r="D77" s="6" t="s">
        <v>189</v>
      </c>
      <c r="E77" s="7" t="s">
        <v>190</v>
      </c>
      <c r="F77" s="6" t="s">
        <v>12</v>
      </c>
      <c r="G77" s="8">
        <v>3442.5</v>
      </c>
      <c r="H77" s="6" t="s">
        <v>31</v>
      </c>
      <c r="I77" s="25" t="s">
        <v>32</v>
      </c>
    </row>
    <row r="78" spans="2:9" ht="25.5" x14ac:dyDescent="0.25">
      <c r="B78" s="5">
        <f t="shared" si="1"/>
        <v>70</v>
      </c>
      <c r="C78" s="6" t="s">
        <v>191</v>
      </c>
      <c r="D78" s="6" t="s">
        <v>192</v>
      </c>
      <c r="E78" s="7" t="s">
        <v>11</v>
      </c>
      <c r="F78" s="6" t="s">
        <v>12</v>
      </c>
      <c r="G78" s="8">
        <v>2212.94</v>
      </c>
      <c r="H78" s="6" t="s">
        <v>22</v>
      </c>
      <c r="I78" s="25" t="s">
        <v>23</v>
      </c>
    </row>
    <row r="79" spans="2:9" x14ac:dyDescent="0.25">
      <c r="B79" s="5">
        <f t="shared" si="1"/>
        <v>71</v>
      </c>
      <c r="C79" s="6" t="s">
        <v>193</v>
      </c>
      <c r="D79" s="6" t="s">
        <v>194</v>
      </c>
      <c r="E79" s="7" t="s">
        <v>11</v>
      </c>
      <c r="F79" s="6" t="s">
        <v>12</v>
      </c>
      <c r="G79" s="8">
        <v>154.29</v>
      </c>
      <c r="H79" s="6" t="s">
        <v>37</v>
      </c>
      <c r="I79" s="25" t="s">
        <v>38</v>
      </c>
    </row>
    <row r="80" spans="2:9" x14ac:dyDescent="0.25">
      <c r="B80" s="5">
        <f t="shared" si="1"/>
        <v>72</v>
      </c>
      <c r="C80" s="6" t="s">
        <v>195</v>
      </c>
      <c r="D80" s="6" t="s">
        <v>196</v>
      </c>
      <c r="E80" s="7" t="s">
        <v>11</v>
      </c>
      <c r="F80" s="6" t="s">
        <v>12</v>
      </c>
      <c r="G80" s="8">
        <v>51.25</v>
      </c>
      <c r="H80" s="6" t="s">
        <v>139</v>
      </c>
      <c r="I80" s="25" t="s">
        <v>140</v>
      </c>
    </row>
    <row r="81" spans="2:9" x14ac:dyDescent="0.25">
      <c r="B81" s="5">
        <f t="shared" si="1"/>
        <v>73</v>
      </c>
      <c r="C81" s="6" t="s">
        <v>197</v>
      </c>
      <c r="D81" s="6" t="s">
        <v>198</v>
      </c>
      <c r="E81" s="7" t="s">
        <v>11</v>
      </c>
      <c r="F81" s="6" t="s">
        <v>12</v>
      </c>
      <c r="G81" s="8">
        <v>49.98</v>
      </c>
      <c r="H81" s="6" t="s">
        <v>37</v>
      </c>
      <c r="I81" s="25" t="s">
        <v>38</v>
      </c>
    </row>
    <row r="82" spans="2:9" x14ac:dyDescent="0.25">
      <c r="B82" s="5">
        <f t="shared" si="1"/>
        <v>74</v>
      </c>
      <c r="C82" s="6" t="s">
        <v>199</v>
      </c>
      <c r="D82" s="6" t="s">
        <v>200</v>
      </c>
      <c r="E82" s="7" t="s">
        <v>11</v>
      </c>
      <c r="F82" s="6" t="s">
        <v>12</v>
      </c>
      <c r="G82" s="8">
        <v>83</v>
      </c>
      <c r="H82" s="6" t="s">
        <v>180</v>
      </c>
      <c r="I82" s="25" t="s">
        <v>181</v>
      </c>
    </row>
    <row r="83" spans="2:9" x14ac:dyDescent="0.25">
      <c r="B83" s="5">
        <f t="shared" si="1"/>
        <v>75</v>
      </c>
      <c r="C83" s="6" t="s">
        <v>201</v>
      </c>
      <c r="D83" s="6" t="s">
        <v>202</v>
      </c>
      <c r="E83" s="7" t="s">
        <v>11</v>
      </c>
      <c r="F83" s="6" t="s">
        <v>12</v>
      </c>
      <c r="G83" s="8">
        <v>275</v>
      </c>
      <c r="H83" s="6" t="s">
        <v>80</v>
      </c>
      <c r="I83" s="25" t="s">
        <v>81</v>
      </c>
    </row>
    <row r="84" spans="2:9" x14ac:dyDescent="0.25">
      <c r="B84" s="5">
        <f t="shared" si="1"/>
        <v>76</v>
      </c>
      <c r="C84" s="6" t="s">
        <v>203</v>
      </c>
      <c r="D84" s="6" t="s">
        <v>204</v>
      </c>
      <c r="E84" s="7" t="s">
        <v>11</v>
      </c>
      <c r="F84" s="6" t="s">
        <v>12</v>
      </c>
      <c r="G84" s="8">
        <v>18680</v>
      </c>
      <c r="H84" s="6" t="s">
        <v>18</v>
      </c>
      <c r="I84" s="25" t="s">
        <v>19</v>
      </c>
    </row>
    <row r="85" spans="2:9" x14ac:dyDescent="0.25">
      <c r="B85" s="5">
        <f t="shared" si="1"/>
        <v>77</v>
      </c>
      <c r="C85" s="6" t="s">
        <v>205</v>
      </c>
      <c r="D85" s="6" t="s">
        <v>206</v>
      </c>
      <c r="E85" s="7" t="s">
        <v>11</v>
      </c>
      <c r="F85" s="6" t="s">
        <v>12</v>
      </c>
      <c r="G85" s="8">
        <v>187.5</v>
      </c>
      <c r="H85" s="6">
        <v>3232</v>
      </c>
      <c r="I85" s="25" t="s">
        <v>81</v>
      </c>
    </row>
    <row r="86" spans="2:9" x14ac:dyDescent="0.25">
      <c r="B86" s="5">
        <f t="shared" si="1"/>
        <v>78</v>
      </c>
      <c r="C86" s="6" t="s">
        <v>205</v>
      </c>
      <c r="D86" s="6" t="s">
        <v>206</v>
      </c>
      <c r="E86" s="7" t="s">
        <v>11</v>
      </c>
      <c r="F86" s="6" t="s">
        <v>12</v>
      </c>
      <c r="G86" s="8">
        <v>1029.43</v>
      </c>
      <c r="H86" s="6" t="s">
        <v>31</v>
      </c>
      <c r="I86" s="25" t="s">
        <v>32</v>
      </c>
    </row>
    <row r="87" spans="2:9" x14ac:dyDescent="0.25">
      <c r="B87" s="5">
        <f t="shared" si="1"/>
        <v>79</v>
      </c>
      <c r="C87" s="6" t="s">
        <v>205</v>
      </c>
      <c r="D87" s="6" t="s">
        <v>206</v>
      </c>
      <c r="E87" s="7" t="s">
        <v>11</v>
      </c>
      <c r="F87" s="6" t="s">
        <v>12</v>
      </c>
      <c r="G87" s="8">
        <v>14477.17</v>
      </c>
      <c r="H87" s="6" t="s">
        <v>80</v>
      </c>
      <c r="I87" s="25" t="s">
        <v>81</v>
      </c>
    </row>
    <row r="88" spans="2:9" x14ac:dyDescent="0.25">
      <c r="B88" s="5">
        <f t="shared" si="1"/>
        <v>80</v>
      </c>
      <c r="C88" s="6" t="s">
        <v>207</v>
      </c>
      <c r="D88" s="6" t="s">
        <v>208</v>
      </c>
      <c r="E88" s="7" t="s">
        <v>11</v>
      </c>
      <c r="F88" s="6" t="s">
        <v>12</v>
      </c>
      <c r="G88" s="8">
        <v>30</v>
      </c>
      <c r="H88" s="6" t="s">
        <v>31</v>
      </c>
      <c r="I88" s="25" t="s">
        <v>32</v>
      </c>
    </row>
    <row r="89" spans="2:9" x14ac:dyDescent="0.25">
      <c r="B89" s="5">
        <f t="shared" si="1"/>
        <v>81</v>
      </c>
      <c r="C89" s="6" t="s">
        <v>209</v>
      </c>
      <c r="D89" s="6" t="s">
        <v>210</v>
      </c>
      <c r="E89" s="7" t="s">
        <v>11</v>
      </c>
      <c r="F89" s="6" t="s">
        <v>12</v>
      </c>
      <c r="G89" s="8">
        <v>20.91</v>
      </c>
      <c r="H89" s="6" t="s">
        <v>49</v>
      </c>
      <c r="I89" s="25" t="s">
        <v>50</v>
      </c>
    </row>
    <row r="90" spans="2:9" x14ac:dyDescent="0.25">
      <c r="B90" s="5">
        <f t="shared" si="1"/>
        <v>82</v>
      </c>
      <c r="C90" s="6" t="s">
        <v>211</v>
      </c>
      <c r="D90" s="6" t="s">
        <v>212</v>
      </c>
      <c r="E90" s="7" t="s">
        <v>213</v>
      </c>
      <c r="F90" s="6" t="s">
        <v>12</v>
      </c>
      <c r="G90" s="8">
        <f>73087.51-131.87</f>
        <v>72955.64</v>
      </c>
      <c r="H90" s="6" t="s">
        <v>114</v>
      </c>
      <c r="I90" s="25" t="s">
        <v>115</v>
      </c>
    </row>
    <row r="91" spans="2:9" ht="25.5" x14ac:dyDescent="0.25">
      <c r="B91" s="5">
        <f t="shared" si="1"/>
        <v>83</v>
      </c>
      <c r="C91" s="6" t="s">
        <v>211</v>
      </c>
      <c r="D91" s="6" t="s">
        <v>212</v>
      </c>
      <c r="E91" s="7" t="s">
        <v>213</v>
      </c>
      <c r="F91" s="6" t="s">
        <v>12</v>
      </c>
      <c r="G91" s="8">
        <v>5631.02</v>
      </c>
      <c r="H91" s="6" t="s">
        <v>45</v>
      </c>
      <c r="I91" s="25" t="s">
        <v>46</v>
      </c>
    </row>
    <row r="92" spans="2:9" ht="25.5" x14ac:dyDescent="0.25">
      <c r="B92" s="5">
        <f t="shared" si="1"/>
        <v>84</v>
      </c>
      <c r="C92" s="6" t="s">
        <v>214</v>
      </c>
      <c r="D92" s="6" t="s">
        <v>215</v>
      </c>
      <c r="E92" s="7" t="s">
        <v>190</v>
      </c>
      <c r="F92" s="6" t="s">
        <v>12</v>
      </c>
      <c r="G92" s="8">
        <v>32152.81</v>
      </c>
      <c r="H92" s="6" t="s">
        <v>45</v>
      </c>
      <c r="I92" s="25" t="s">
        <v>46</v>
      </c>
    </row>
    <row r="93" spans="2:9" x14ac:dyDescent="0.25">
      <c r="B93" s="5">
        <f t="shared" si="1"/>
        <v>85</v>
      </c>
      <c r="C93" s="6" t="s">
        <v>216</v>
      </c>
      <c r="D93" s="6" t="s">
        <v>217</v>
      </c>
      <c r="E93" s="7" t="s">
        <v>11</v>
      </c>
      <c r="F93" s="6" t="s">
        <v>12</v>
      </c>
      <c r="G93" s="8">
        <v>32728.83</v>
      </c>
      <c r="H93" s="6" t="s">
        <v>114</v>
      </c>
      <c r="I93" s="25" t="s">
        <v>115</v>
      </c>
    </row>
    <row r="94" spans="2:9" ht="25.5" x14ac:dyDescent="0.25">
      <c r="B94" s="5">
        <f t="shared" si="1"/>
        <v>86</v>
      </c>
      <c r="C94" s="6" t="s">
        <v>218</v>
      </c>
      <c r="D94" s="6" t="s">
        <v>219</v>
      </c>
      <c r="E94" s="7" t="s">
        <v>11</v>
      </c>
      <c r="F94" s="6" t="s">
        <v>12</v>
      </c>
      <c r="G94" s="8">
        <v>1245</v>
      </c>
      <c r="H94" s="6" t="s">
        <v>45</v>
      </c>
      <c r="I94" s="25" t="s">
        <v>46</v>
      </c>
    </row>
    <row r="95" spans="2:9" ht="25.5" x14ac:dyDescent="0.25">
      <c r="B95" s="5">
        <f t="shared" si="1"/>
        <v>87</v>
      </c>
      <c r="C95" s="6" t="s">
        <v>220</v>
      </c>
      <c r="D95" s="6" t="s">
        <v>221</v>
      </c>
      <c r="E95" s="7" t="s">
        <v>11</v>
      </c>
      <c r="F95" s="6" t="s">
        <v>12</v>
      </c>
      <c r="G95" s="8">
        <v>14978.44</v>
      </c>
      <c r="H95" s="6" t="s">
        <v>45</v>
      </c>
      <c r="I95" s="25" t="s">
        <v>46</v>
      </c>
    </row>
    <row r="96" spans="2:9" ht="25.5" x14ac:dyDescent="0.25">
      <c r="B96" s="5">
        <f t="shared" si="1"/>
        <v>88</v>
      </c>
      <c r="C96" s="6" t="s">
        <v>222</v>
      </c>
      <c r="D96" s="6" t="s">
        <v>223</v>
      </c>
      <c r="E96" s="7" t="s">
        <v>63</v>
      </c>
      <c r="F96" s="6" t="s">
        <v>12</v>
      </c>
      <c r="G96" s="8">
        <v>19.75</v>
      </c>
      <c r="H96" s="6" t="s">
        <v>45</v>
      </c>
      <c r="I96" s="25" t="s">
        <v>46</v>
      </c>
    </row>
    <row r="97" spans="2:9" x14ac:dyDescent="0.25">
      <c r="B97" s="5">
        <f t="shared" si="1"/>
        <v>89</v>
      </c>
      <c r="C97" s="6" t="s">
        <v>224</v>
      </c>
      <c r="D97" s="6" t="s">
        <v>225</v>
      </c>
      <c r="E97" s="7" t="s">
        <v>11</v>
      </c>
      <c r="F97" s="6" t="s">
        <v>12</v>
      </c>
      <c r="G97" s="8">
        <v>28.14</v>
      </c>
      <c r="H97" s="6" t="s">
        <v>37</v>
      </c>
      <c r="I97" s="25" t="s">
        <v>38</v>
      </c>
    </row>
    <row r="98" spans="2:9" x14ac:dyDescent="0.25">
      <c r="B98" s="5">
        <f t="shared" si="1"/>
        <v>90</v>
      </c>
      <c r="C98" s="6" t="s">
        <v>226</v>
      </c>
      <c r="D98" s="6" t="s">
        <v>227</v>
      </c>
      <c r="E98" s="7" t="s">
        <v>11</v>
      </c>
      <c r="F98" s="6" t="s">
        <v>12</v>
      </c>
      <c r="G98" s="8">
        <v>96.47</v>
      </c>
      <c r="H98" s="6" t="s">
        <v>37</v>
      </c>
      <c r="I98" s="25" t="s">
        <v>38</v>
      </c>
    </row>
    <row r="99" spans="2:9" x14ac:dyDescent="0.25">
      <c r="B99" s="5">
        <f t="shared" si="1"/>
        <v>91</v>
      </c>
      <c r="C99" s="6" t="s">
        <v>228</v>
      </c>
      <c r="D99" s="6" t="s">
        <v>229</v>
      </c>
      <c r="E99" s="7" t="s">
        <v>11</v>
      </c>
      <c r="F99" s="6" t="s">
        <v>12</v>
      </c>
      <c r="G99" s="8">
        <v>1602.2</v>
      </c>
      <c r="H99" s="6" t="s">
        <v>22</v>
      </c>
      <c r="I99" s="25" t="s">
        <v>23</v>
      </c>
    </row>
    <row r="100" spans="2:9" x14ac:dyDescent="0.25">
      <c r="B100" s="5">
        <f t="shared" si="1"/>
        <v>92</v>
      </c>
      <c r="C100" s="6" t="s">
        <v>230</v>
      </c>
      <c r="D100" s="6" t="s">
        <v>231</v>
      </c>
      <c r="E100" s="7" t="s">
        <v>11</v>
      </c>
      <c r="F100" s="6" t="s">
        <v>12</v>
      </c>
      <c r="G100" s="8">
        <v>1565.62</v>
      </c>
      <c r="H100" s="6" t="s">
        <v>114</v>
      </c>
      <c r="I100" s="25" t="s">
        <v>115</v>
      </c>
    </row>
    <row r="101" spans="2:9" x14ac:dyDescent="0.25">
      <c r="B101" s="5">
        <f t="shared" si="1"/>
        <v>93</v>
      </c>
      <c r="C101" s="6" t="s">
        <v>232</v>
      </c>
      <c r="D101" s="6" t="s">
        <v>233</v>
      </c>
      <c r="E101" s="7" t="s">
        <v>88</v>
      </c>
      <c r="F101" s="6" t="s">
        <v>12</v>
      </c>
      <c r="G101" s="8">
        <v>100</v>
      </c>
      <c r="H101" s="6" t="s">
        <v>49</v>
      </c>
      <c r="I101" s="25" t="s">
        <v>50</v>
      </c>
    </row>
    <row r="102" spans="2:9" x14ac:dyDescent="0.25">
      <c r="B102" s="5">
        <f t="shared" si="1"/>
        <v>94</v>
      </c>
      <c r="C102" s="6" t="s">
        <v>234</v>
      </c>
      <c r="D102" s="6" t="s">
        <v>235</v>
      </c>
      <c r="E102" s="7" t="s">
        <v>11</v>
      </c>
      <c r="F102" s="6" t="s">
        <v>12</v>
      </c>
      <c r="G102" s="8">
        <v>38142.080000000002</v>
      </c>
      <c r="H102" s="6" t="s">
        <v>18</v>
      </c>
      <c r="I102" s="25" t="s">
        <v>19</v>
      </c>
    </row>
    <row r="103" spans="2:9" x14ac:dyDescent="0.25">
      <c r="B103" s="5">
        <f t="shared" si="1"/>
        <v>95</v>
      </c>
      <c r="C103" s="6" t="s">
        <v>236</v>
      </c>
      <c r="D103" s="6" t="s">
        <v>237</v>
      </c>
      <c r="E103" s="7" t="s">
        <v>11</v>
      </c>
      <c r="F103" s="6" t="s">
        <v>12</v>
      </c>
      <c r="G103" s="8">
        <v>187.5</v>
      </c>
      <c r="H103" s="6" t="s">
        <v>74</v>
      </c>
      <c r="I103" s="25" t="s">
        <v>75</v>
      </c>
    </row>
    <row r="104" spans="2:9" x14ac:dyDescent="0.25">
      <c r="B104" s="5">
        <f t="shared" si="1"/>
        <v>96</v>
      </c>
      <c r="C104" s="6" t="s">
        <v>238</v>
      </c>
      <c r="D104" s="6" t="s">
        <v>239</v>
      </c>
      <c r="E104" s="7" t="s">
        <v>11</v>
      </c>
      <c r="F104" s="6" t="s">
        <v>12</v>
      </c>
      <c r="G104" s="8">
        <f>35512.24-1292.55</f>
        <v>34219.689999999995</v>
      </c>
      <c r="H104" s="6" t="s">
        <v>114</v>
      </c>
      <c r="I104" s="25" t="s">
        <v>115</v>
      </c>
    </row>
    <row r="105" spans="2:9" ht="25.5" x14ac:dyDescent="0.25">
      <c r="B105" s="5">
        <f t="shared" si="1"/>
        <v>97</v>
      </c>
      <c r="C105" s="6" t="s">
        <v>238</v>
      </c>
      <c r="D105" s="6" t="s">
        <v>239</v>
      </c>
      <c r="E105" s="7" t="s">
        <v>11</v>
      </c>
      <c r="F105" s="6" t="s">
        <v>12</v>
      </c>
      <c r="G105" s="8">
        <v>2550.5700000000002</v>
      </c>
      <c r="H105" s="6" t="s">
        <v>45</v>
      </c>
      <c r="I105" s="25" t="s">
        <v>46</v>
      </c>
    </row>
    <row r="106" spans="2:9" x14ac:dyDescent="0.25">
      <c r="B106" s="5">
        <f t="shared" si="1"/>
        <v>98</v>
      </c>
      <c r="C106" s="6" t="s">
        <v>240</v>
      </c>
      <c r="D106" s="6" t="s">
        <v>241</v>
      </c>
      <c r="E106" s="7" t="s">
        <v>11</v>
      </c>
      <c r="F106" s="6" t="s">
        <v>12</v>
      </c>
      <c r="G106" s="8">
        <v>108.71</v>
      </c>
      <c r="H106" s="6" t="s">
        <v>80</v>
      </c>
      <c r="I106" s="25" t="s">
        <v>81</v>
      </c>
    </row>
    <row r="107" spans="2:9" x14ac:dyDescent="0.25">
      <c r="B107" s="5">
        <f t="shared" si="1"/>
        <v>99</v>
      </c>
      <c r="C107" s="6" t="s">
        <v>242</v>
      </c>
      <c r="D107" s="6" t="s">
        <v>243</v>
      </c>
      <c r="E107" s="7" t="s">
        <v>11</v>
      </c>
      <c r="F107" s="6" t="s">
        <v>12</v>
      </c>
      <c r="G107" s="8">
        <v>711.91</v>
      </c>
      <c r="H107" s="6" t="s">
        <v>37</v>
      </c>
      <c r="I107" s="25" t="s">
        <v>38</v>
      </c>
    </row>
    <row r="108" spans="2:9" x14ac:dyDescent="0.25">
      <c r="B108" s="5">
        <f t="shared" si="1"/>
        <v>100</v>
      </c>
      <c r="C108" s="6" t="s">
        <v>242</v>
      </c>
      <c r="D108" s="6" t="s">
        <v>243</v>
      </c>
      <c r="E108" s="7" t="s">
        <v>11</v>
      </c>
      <c r="F108" s="6" t="s">
        <v>12</v>
      </c>
      <c r="G108" s="8">
        <v>169.9</v>
      </c>
      <c r="H108" s="6" t="s">
        <v>244</v>
      </c>
      <c r="I108" s="25" t="s">
        <v>245</v>
      </c>
    </row>
    <row r="109" spans="2:9" x14ac:dyDescent="0.25">
      <c r="B109" s="5">
        <f t="shared" si="1"/>
        <v>101</v>
      </c>
      <c r="C109" s="6" t="s">
        <v>246</v>
      </c>
      <c r="D109" s="6" t="s">
        <v>247</v>
      </c>
      <c r="E109" s="7" t="s">
        <v>63</v>
      </c>
      <c r="F109" s="6" t="s">
        <v>12</v>
      </c>
      <c r="G109" s="8">
        <v>6844.24</v>
      </c>
      <c r="H109" s="6" t="s">
        <v>114</v>
      </c>
      <c r="I109" s="25" t="s">
        <v>115</v>
      </c>
    </row>
    <row r="110" spans="2:9" x14ac:dyDescent="0.25">
      <c r="B110" s="5">
        <f t="shared" si="1"/>
        <v>102</v>
      </c>
      <c r="C110" s="6" t="s">
        <v>248</v>
      </c>
      <c r="D110" s="6" t="s">
        <v>249</v>
      </c>
      <c r="E110" s="7" t="s">
        <v>11</v>
      </c>
      <c r="F110" s="6" t="s">
        <v>12</v>
      </c>
      <c r="G110" s="8">
        <v>22239.99</v>
      </c>
      <c r="H110" s="6" t="s">
        <v>114</v>
      </c>
      <c r="I110" s="25" t="s">
        <v>115</v>
      </c>
    </row>
    <row r="111" spans="2:9" x14ac:dyDescent="0.25">
      <c r="B111" s="5">
        <f t="shared" si="1"/>
        <v>103</v>
      </c>
      <c r="C111" s="6" t="s">
        <v>250</v>
      </c>
      <c r="D111" s="6" t="s">
        <v>251</v>
      </c>
      <c r="E111" s="7" t="s">
        <v>11</v>
      </c>
      <c r="F111" s="6" t="s">
        <v>12</v>
      </c>
      <c r="G111" s="8">
        <v>1182.6099999999999</v>
      </c>
      <c r="H111" s="6" t="s">
        <v>22</v>
      </c>
      <c r="I111" s="25" t="s">
        <v>23</v>
      </c>
    </row>
    <row r="112" spans="2:9" ht="25.5" x14ac:dyDescent="0.25">
      <c r="B112" s="5">
        <f t="shared" si="1"/>
        <v>104</v>
      </c>
      <c r="C112" s="6" t="s">
        <v>252</v>
      </c>
      <c r="D112" s="6" t="s">
        <v>253</v>
      </c>
      <c r="E112" s="7" t="s">
        <v>11</v>
      </c>
      <c r="F112" s="6" t="s">
        <v>12</v>
      </c>
      <c r="G112" s="8">
        <v>1931.23</v>
      </c>
      <c r="H112" s="6" t="s">
        <v>22</v>
      </c>
      <c r="I112" s="25" t="s">
        <v>23</v>
      </c>
    </row>
    <row r="113" spans="2:9" x14ac:dyDescent="0.25">
      <c r="B113" s="5">
        <f t="shared" si="1"/>
        <v>105</v>
      </c>
      <c r="C113" s="6" t="s">
        <v>254</v>
      </c>
      <c r="D113" s="6" t="s">
        <v>255</v>
      </c>
      <c r="E113" s="7" t="s">
        <v>88</v>
      </c>
      <c r="F113" s="6" t="s">
        <v>12</v>
      </c>
      <c r="G113" s="8">
        <v>663.61</v>
      </c>
      <c r="H113" s="6" t="s">
        <v>74</v>
      </c>
      <c r="I113" s="25" t="s">
        <v>75</v>
      </c>
    </row>
    <row r="114" spans="2:9" x14ac:dyDescent="0.25">
      <c r="B114" s="5">
        <f t="shared" si="1"/>
        <v>106</v>
      </c>
      <c r="C114" s="6" t="s">
        <v>256</v>
      </c>
      <c r="D114" s="6" t="s">
        <v>257</v>
      </c>
      <c r="E114" s="7" t="s">
        <v>258</v>
      </c>
      <c r="F114" s="6" t="s">
        <v>12</v>
      </c>
      <c r="G114" s="8">
        <v>650.6</v>
      </c>
      <c r="H114" s="6">
        <v>3211</v>
      </c>
      <c r="I114" s="25" t="s">
        <v>325</v>
      </c>
    </row>
    <row r="115" spans="2:9" ht="25.5" x14ac:dyDescent="0.25">
      <c r="B115" s="5">
        <f t="shared" si="1"/>
        <v>107</v>
      </c>
      <c r="C115" s="6" t="s">
        <v>259</v>
      </c>
      <c r="D115" s="6" t="s">
        <v>260</v>
      </c>
      <c r="E115" s="7" t="s">
        <v>11</v>
      </c>
      <c r="F115" s="6" t="s">
        <v>12</v>
      </c>
      <c r="G115" s="8">
        <v>56.75</v>
      </c>
      <c r="H115" s="6" t="s">
        <v>45</v>
      </c>
      <c r="I115" s="25" t="s">
        <v>46</v>
      </c>
    </row>
    <row r="116" spans="2:9" x14ac:dyDescent="0.25">
      <c r="B116" s="5">
        <f t="shared" si="1"/>
        <v>108</v>
      </c>
      <c r="C116" s="6" t="s">
        <v>261</v>
      </c>
      <c r="D116" s="6" t="s">
        <v>262</v>
      </c>
      <c r="E116" s="7" t="s">
        <v>11</v>
      </c>
      <c r="F116" s="6" t="s">
        <v>12</v>
      </c>
      <c r="G116" s="8">
        <v>4299</v>
      </c>
      <c r="H116" s="6" t="s">
        <v>18</v>
      </c>
      <c r="I116" s="25" t="s">
        <v>19</v>
      </c>
    </row>
    <row r="117" spans="2:9" x14ac:dyDescent="0.25">
      <c r="B117" s="5">
        <f t="shared" si="1"/>
        <v>109</v>
      </c>
      <c r="C117" s="6" t="s">
        <v>263</v>
      </c>
      <c r="D117" s="6" t="s">
        <v>264</v>
      </c>
      <c r="E117" s="7" t="s">
        <v>11</v>
      </c>
      <c r="F117" s="6" t="s">
        <v>12</v>
      </c>
      <c r="G117" s="8">
        <v>44.6</v>
      </c>
      <c r="H117" s="6" t="s">
        <v>139</v>
      </c>
      <c r="I117" s="25" t="s">
        <v>140</v>
      </c>
    </row>
    <row r="118" spans="2:9" ht="25.5" x14ac:dyDescent="0.25">
      <c r="B118" s="5">
        <f t="shared" si="1"/>
        <v>110</v>
      </c>
      <c r="C118" s="6" t="s">
        <v>263</v>
      </c>
      <c r="D118" s="6" t="s">
        <v>264</v>
      </c>
      <c r="E118" s="7" t="s">
        <v>11</v>
      </c>
      <c r="F118" s="6" t="s">
        <v>12</v>
      </c>
      <c r="G118" s="8">
        <v>127.19</v>
      </c>
      <c r="H118" s="6" t="s">
        <v>45</v>
      </c>
      <c r="I118" s="25" t="s">
        <v>46</v>
      </c>
    </row>
    <row r="119" spans="2:9" x14ac:dyDescent="0.25">
      <c r="B119" s="5">
        <f t="shared" si="1"/>
        <v>111</v>
      </c>
      <c r="C119" s="6" t="s">
        <v>265</v>
      </c>
      <c r="D119" s="6" t="s">
        <v>266</v>
      </c>
      <c r="E119" s="7" t="s">
        <v>11</v>
      </c>
      <c r="F119" s="6" t="s">
        <v>12</v>
      </c>
      <c r="G119" s="8">
        <v>201.39</v>
      </c>
      <c r="H119" s="6" t="s">
        <v>49</v>
      </c>
      <c r="I119" s="25" t="s">
        <v>50</v>
      </c>
    </row>
    <row r="120" spans="2:9" x14ac:dyDescent="0.25">
      <c r="B120" s="5">
        <f t="shared" si="1"/>
        <v>112</v>
      </c>
      <c r="C120" s="6" t="s">
        <v>267</v>
      </c>
      <c r="D120" s="6" t="s">
        <v>268</v>
      </c>
      <c r="E120" s="7" t="s">
        <v>11</v>
      </c>
      <c r="F120" s="6" t="s">
        <v>12</v>
      </c>
      <c r="G120" s="8">
        <v>3812.5</v>
      </c>
      <c r="H120" s="6" t="s">
        <v>18</v>
      </c>
      <c r="I120" s="25" t="s">
        <v>19</v>
      </c>
    </row>
    <row r="121" spans="2:9" x14ac:dyDescent="0.25">
      <c r="B121" s="5">
        <f t="shared" si="1"/>
        <v>113</v>
      </c>
      <c r="C121" s="6" t="s">
        <v>269</v>
      </c>
      <c r="D121" s="6" t="s">
        <v>270</v>
      </c>
      <c r="E121" s="7" t="s">
        <v>190</v>
      </c>
      <c r="F121" s="6" t="s">
        <v>12</v>
      </c>
      <c r="G121" s="8">
        <v>1564.13</v>
      </c>
      <c r="H121" s="6" t="s">
        <v>13</v>
      </c>
      <c r="I121" s="25" t="s">
        <v>14</v>
      </c>
    </row>
    <row r="122" spans="2:9" x14ac:dyDescent="0.25">
      <c r="B122" s="5">
        <f t="shared" si="1"/>
        <v>114</v>
      </c>
      <c r="C122" s="6" t="s">
        <v>271</v>
      </c>
      <c r="D122" s="6" t="s">
        <v>272</v>
      </c>
      <c r="E122" s="7" t="s">
        <v>11</v>
      </c>
      <c r="F122" s="6" t="s">
        <v>12</v>
      </c>
      <c r="G122" s="8">
        <v>514.13</v>
      </c>
      <c r="H122" s="6" t="s">
        <v>31</v>
      </c>
      <c r="I122" s="25" t="s">
        <v>32</v>
      </c>
    </row>
    <row r="123" spans="2:9" x14ac:dyDescent="0.25">
      <c r="B123" s="5">
        <f t="shared" si="1"/>
        <v>115</v>
      </c>
      <c r="C123" s="6" t="s">
        <v>273</v>
      </c>
      <c r="D123" s="6" t="s">
        <v>274</v>
      </c>
      <c r="E123" s="7" t="s">
        <v>11</v>
      </c>
      <c r="F123" s="6" t="s">
        <v>12</v>
      </c>
      <c r="G123" s="8">
        <v>818.25</v>
      </c>
      <c r="H123" s="6">
        <v>3293</v>
      </c>
      <c r="I123" s="25" t="s">
        <v>181</v>
      </c>
    </row>
    <row r="124" spans="2:9" x14ac:dyDescent="0.25">
      <c r="B124" s="5">
        <f t="shared" si="1"/>
        <v>116</v>
      </c>
      <c r="C124" s="6" t="s">
        <v>275</v>
      </c>
      <c r="D124" s="6" t="s">
        <v>276</v>
      </c>
      <c r="E124" s="7" t="s">
        <v>11</v>
      </c>
      <c r="F124" s="6" t="s">
        <v>12</v>
      </c>
      <c r="G124" s="8">
        <v>743.4</v>
      </c>
      <c r="H124" s="6" t="s">
        <v>74</v>
      </c>
      <c r="I124" s="25" t="s">
        <v>75</v>
      </c>
    </row>
    <row r="125" spans="2:9" x14ac:dyDescent="0.25">
      <c r="B125" s="5">
        <f t="shared" si="1"/>
        <v>117</v>
      </c>
      <c r="C125" s="6" t="s">
        <v>277</v>
      </c>
      <c r="D125" s="6" t="s">
        <v>278</v>
      </c>
      <c r="E125" s="7" t="s">
        <v>11</v>
      </c>
      <c r="F125" s="6" t="s">
        <v>12</v>
      </c>
      <c r="G125" s="8">
        <v>109.3</v>
      </c>
      <c r="H125" s="6" t="s">
        <v>49</v>
      </c>
      <c r="I125" s="25" t="s">
        <v>50</v>
      </c>
    </row>
    <row r="126" spans="2:9" x14ac:dyDescent="0.25">
      <c r="B126" s="5">
        <f t="shared" si="1"/>
        <v>118</v>
      </c>
      <c r="C126" s="6" t="s">
        <v>279</v>
      </c>
      <c r="D126" s="6" t="s">
        <v>280</v>
      </c>
      <c r="E126" s="7" t="s">
        <v>11</v>
      </c>
      <c r="F126" s="6" t="s">
        <v>12</v>
      </c>
      <c r="G126" s="8">
        <v>492.2</v>
      </c>
      <c r="H126" s="6" t="s">
        <v>37</v>
      </c>
      <c r="I126" s="25" t="s">
        <v>38</v>
      </c>
    </row>
    <row r="127" spans="2:9" x14ac:dyDescent="0.25">
      <c r="B127" s="5">
        <f t="shared" si="1"/>
        <v>119</v>
      </c>
      <c r="C127" s="6" t="s">
        <v>281</v>
      </c>
      <c r="D127" s="6" t="s">
        <v>282</v>
      </c>
      <c r="E127" s="7" t="s">
        <v>11</v>
      </c>
      <c r="F127" s="6" t="s">
        <v>12</v>
      </c>
      <c r="G127" s="8">
        <v>895</v>
      </c>
      <c r="H127" s="6" t="s">
        <v>31</v>
      </c>
      <c r="I127" s="25" t="s">
        <v>32</v>
      </c>
    </row>
    <row r="128" spans="2:9" x14ac:dyDescent="0.25">
      <c r="B128" s="5">
        <f t="shared" si="1"/>
        <v>120</v>
      </c>
      <c r="C128" s="6" t="s">
        <v>283</v>
      </c>
      <c r="D128" s="6" t="s">
        <v>284</v>
      </c>
      <c r="E128" s="7" t="s">
        <v>11</v>
      </c>
      <c r="F128" s="6" t="s">
        <v>12</v>
      </c>
      <c r="G128" s="8">
        <v>1199.98</v>
      </c>
      <c r="H128" s="6" t="s">
        <v>13</v>
      </c>
      <c r="I128" s="25" t="s">
        <v>14</v>
      </c>
    </row>
    <row r="129" spans="2:9" x14ac:dyDescent="0.25">
      <c r="B129" s="5">
        <f t="shared" si="1"/>
        <v>121</v>
      </c>
      <c r="C129" s="6" t="s">
        <v>285</v>
      </c>
      <c r="D129" s="6" t="s">
        <v>286</v>
      </c>
      <c r="E129" s="7" t="s">
        <v>11</v>
      </c>
      <c r="F129" s="6" t="s">
        <v>12</v>
      </c>
      <c r="G129" s="8">
        <v>335.11</v>
      </c>
      <c r="H129" s="6" t="s">
        <v>37</v>
      </c>
      <c r="I129" s="25" t="s">
        <v>38</v>
      </c>
    </row>
    <row r="130" spans="2:9" x14ac:dyDescent="0.25">
      <c r="B130" s="5">
        <f t="shared" si="1"/>
        <v>122</v>
      </c>
      <c r="C130" s="6" t="s">
        <v>285</v>
      </c>
      <c r="D130" s="6" t="s">
        <v>286</v>
      </c>
      <c r="E130" s="7" t="s">
        <v>11</v>
      </c>
      <c r="F130" s="6" t="s">
        <v>12</v>
      </c>
      <c r="G130" s="8">
        <v>77.48</v>
      </c>
      <c r="H130" s="6" t="s">
        <v>139</v>
      </c>
      <c r="I130" s="25" t="s">
        <v>140</v>
      </c>
    </row>
    <row r="131" spans="2:9" x14ac:dyDescent="0.25">
      <c r="B131" s="5">
        <f t="shared" si="1"/>
        <v>123</v>
      </c>
      <c r="C131" s="6" t="s">
        <v>287</v>
      </c>
      <c r="D131" s="6" t="s">
        <v>288</v>
      </c>
      <c r="E131" s="7" t="s">
        <v>11</v>
      </c>
      <c r="F131" s="6" t="s">
        <v>12</v>
      </c>
      <c r="G131" s="8">
        <v>2665.3</v>
      </c>
      <c r="H131" s="6" t="s">
        <v>26</v>
      </c>
      <c r="I131" s="25" t="s">
        <v>27</v>
      </c>
    </row>
    <row r="132" spans="2:9" x14ac:dyDescent="0.25">
      <c r="B132" s="5">
        <f t="shared" si="1"/>
        <v>124</v>
      </c>
      <c r="C132" s="6" t="s">
        <v>289</v>
      </c>
      <c r="D132" s="6" t="s">
        <v>290</v>
      </c>
      <c r="E132" s="7" t="s">
        <v>11</v>
      </c>
      <c r="F132" s="6" t="s">
        <v>12</v>
      </c>
      <c r="G132" s="8">
        <v>13.78</v>
      </c>
      <c r="H132" s="6" t="s">
        <v>37</v>
      </c>
      <c r="I132" s="25" t="s">
        <v>38</v>
      </c>
    </row>
    <row r="133" spans="2:9" x14ac:dyDescent="0.25">
      <c r="B133" s="5">
        <f t="shared" si="1"/>
        <v>125</v>
      </c>
      <c r="C133" s="6" t="s">
        <v>291</v>
      </c>
      <c r="D133" s="6" t="s">
        <v>292</v>
      </c>
      <c r="E133" s="7" t="s">
        <v>11</v>
      </c>
      <c r="F133" s="6" t="s">
        <v>12</v>
      </c>
      <c r="G133" s="8">
        <v>2494.71</v>
      </c>
      <c r="H133" s="6" t="s">
        <v>293</v>
      </c>
      <c r="I133" s="25" t="s">
        <v>294</v>
      </c>
    </row>
    <row r="134" spans="2:9" x14ac:dyDescent="0.25">
      <c r="B134" s="5">
        <f t="shared" si="1"/>
        <v>126</v>
      </c>
      <c r="C134" s="6" t="s">
        <v>295</v>
      </c>
      <c r="D134" s="6" t="s">
        <v>296</v>
      </c>
      <c r="E134" s="7" t="s">
        <v>11</v>
      </c>
      <c r="F134" s="6" t="s">
        <v>12</v>
      </c>
      <c r="G134" s="8">
        <v>460</v>
      </c>
      <c r="H134" s="6" t="s">
        <v>297</v>
      </c>
      <c r="I134" s="25" t="s">
        <v>298</v>
      </c>
    </row>
    <row r="135" spans="2:9" x14ac:dyDescent="0.25">
      <c r="B135" s="5">
        <f t="shared" si="1"/>
        <v>127</v>
      </c>
      <c r="C135" s="6" t="s">
        <v>299</v>
      </c>
      <c r="D135" s="6" t="s">
        <v>300</v>
      </c>
      <c r="E135" s="7" t="s">
        <v>11</v>
      </c>
      <c r="F135" s="6" t="s">
        <v>12</v>
      </c>
      <c r="G135" s="8">
        <v>1063.69</v>
      </c>
      <c r="H135" s="6">
        <v>3233</v>
      </c>
      <c r="I135" s="25" t="s">
        <v>324</v>
      </c>
    </row>
    <row r="136" spans="2:9" x14ac:dyDescent="0.25">
      <c r="B136" s="5">
        <f t="shared" si="1"/>
        <v>128</v>
      </c>
      <c r="C136" s="6" t="s">
        <v>301</v>
      </c>
      <c r="D136" s="6" t="s">
        <v>302</v>
      </c>
      <c r="E136" s="7" t="s">
        <v>303</v>
      </c>
      <c r="F136" s="6" t="s">
        <v>12</v>
      </c>
      <c r="G136" s="8">
        <v>845.22</v>
      </c>
      <c r="H136" s="6" t="s">
        <v>22</v>
      </c>
      <c r="I136" s="25" t="s">
        <v>23</v>
      </c>
    </row>
    <row r="137" spans="2:9" x14ac:dyDescent="0.25">
      <c r="B137" s="5">
        <f t="shared" si="1"/>
        <v>129</v>
      </c>
      <c r="C137" s="6" t="s">
        <v>304</v>
      </c>
      <c r="D137" s="6" t="s">
        <v>305</v>
      </c>
      <c r="E137" s="7" t="s">
        <v>11</v>
      </c>
      <c r="F137" s="6" t="s">
        <v>12</v>
      </c>
      <c r="G137" s="8">
        <v>1329.77</v>
      </c>
      <c r="H137" s="6" t="s">
        <v>31</v>
      </c>
      <c r="I137" s="25" t="s">
        <v>32</v>
      </c>
    </row>
    <row r="138" spans="2:9" x14ac:dyDescent="0.25">
      <c r="B138" s="5">
        <f t="shared" si="1"/>
        <v>130</v>
      </c>
      <c r="C138" s="6" t="s">
        <v>306</v>
      </c>
      <c r="D138" s="6" t="s">
        <v>307</v>
      </c>
      <c r="E138" s="7" t="s">
        <v>11</v>
      </c>
      <c r="F138" s="6" t="s">
        <v>12</v>
      </c>
      <c r="G138" s="8">
        <v>9673.7199999999993</v>
      </c>
      <c r="H138" s="6" t="s">
        <v>100</v>
      </c>
      <c r="I138" s="25" t="s">
        <v>101</v>
      </c>
    </row>
    <row r="139" spans="2:9" x14ac:dyDescent="0.25">
      <c r="B139" s="5">
        <f t="shared" ref="B139:B148" si="2">B138+1</f>
        <v>131</v>
      </c>
      <c r="C139" s="6" t="s">
        <v>308</v>
      </c>
      <c r="D139" s="6" t="s">
        <v>309</v>
      </c>
      <c r="E139" s="7" t="s">
        <v>11</v>
      </c>
      <c r="F139" s="6" t="s">
        <v>12</v>
      </c>
      <c r="G139" s="8">
        <v>62.5</v>
      </c>
      <c r="H139" s="6" t="s">
        <v>139</v>
      </c>
      <c r="I139" s="25" t="s">
        <v>140</v>
      </c>
    </row>
    <row r="140" spans="2:9" x14ac:dyDescent="0.25">
      <c r="B140" s="5">
        <f t="shared" si="2"/>
        <v>132</v>
      </c>
      <c r="C140" s="6" t="s">
        <v>308</v>
      </c>
      <c r="D140" s="6" t="s">
        <v>309</v>
      </c>
      <c r="E140" s="7" t="s">
        <v>11</v>
      </c>
      <c r="F140" s="6" t="s">
        <v>12</v>
      </c>
      <c r="G140" s="8">
        <v>603.25</v>
      </c>
      <c r="H140" s="6" t="s">
        <v>31</v>
      </c>
      <c r="I140" s="25" t="s">
        <v>32</v>
      </c>
    </row>
    <row r="141" spans="2:9" x14ac:dyDescent="0.25">
      <c r="B141" s="5">
        <f t="shared" si="2"/>
        <v>133</v>
      </c>
      <c r="C141" s="6" t="s">
        <v>310</v>
      </c>
      <c r="D141" s="6" t="s">
        <v>311</v>
      </c>
      <c r="E141" s="7" t="s">
        <v>11</v>
      </c>
      <c r="F141" s="6" t="s">
        <v>12</v>
      </c>
      <c r="G141" s="8">
        <v>11301.45</v>
      </c>
      <c r="H141" s="6" t="s">
        <v>100</v>
      </c>
      <c r="I141" s="25" t="s">
        <v>101</v>
      </c>
    </row>
    <row r="142" spans="2:9" x14ac:dyDescent="0.25">
      <c r="B142" s="5">
        <f t="shared" si="2"/>
        <v>134</v>
      </c>
      <c r="C142" s="6" t="s">
        <v>312</v>
      </c>
      <c r="D142" s="6" t="s">
        <v>311</v>
      </c>
      <c r="E142" s="7" t="s">
        <v>11</v>
      </c>
      <c r="F142" s="6" t="s">
        <v>12</v>
      </c>
      <c r="G142" s="8">
        <v>3259.01</v>
      </c>
      <c r="H142" s="6" t="s">
        <v>102</v>
      </c>
      <c r="I142" s="25" t="s">
        <v>103</v>
      </c>
    </row>
    <row r="143" spans="2:9" x14ac:dyDescent="0.25">
      <c r="B143" s="5">
        <f t="shared" si="2"/>
        <v>135</v>
      </c>
      <c r="C143" s="6" t="s">
        <v>313</v>
      </c>
      <c r="D143" s="6" t="s">
        <v>311</v>
      </c>
      <c r="E143" s="7" t="s">
        <v>11</v>
      </c>
      <c r="F143" s="6" t="s">
        <v>12</v>
      </c>
      <c r="G143" s="8">
        <v>430</v>
      </c>
      <c r="H143" s="6" t="s">
        <v>102</v>
      </c>
      <c r="I143" s="25" t="s">
        <v>103</v>
      </c>
    </row>
    <row r="144" spans="2:9" x14ac:dyDescent="0.25">
      <c r="B144" s="5">
        <f t="shared" si="2"/>
        <v>136</v>
      </c>
      <c r="C144" s="6" t="s">
        <v>314</v>
      </c>
      <c r="D144" s="6" t="s">
        <v>315</v>
      </c>
      <c r="E144" s="7" t="s">
        <v>11</v>
      </c>
      <c r="F144" s="6" t="s">
        <v>12</v>
      </c>
      <c r="G144" s="8">
        <v>1196.18</v>
      </c>
      <c r="H144" s="6" t="s">
        <v>31</v>
      </c>
      <c r="I144" s="25" t="s">
        <v>32</v>
      </c>
    </row>
    <row r="145" spans="1:9" x14ac:dyDescent="0.25">
      <c r="B145" s="5">
        <f t="shared" si="2"/>
        <v>137</v>
      </c>
      <c r="C145" s="6" t="s">
        <v>314</v>
      </c>
      <c r="D145" s="6" t="s">
        <v>315</v>
      </c>
      <c r="E145" s="7" t="s">
        <v>11</v>
      </c>
      <c r="F145" s="6" t="s">
        <v>12</v>
      </c>
      <c r="G145" s="8">
        <v>636.25</v>
      </c>
      <c r="H145" s="6" t="s">
        <v>26</v>
      </c>
      <c r="I145" s="25" t="s">
        <v>27</v>
      </c>
    </row>
    <row r="146" spans="1:9" x14ac:dyDescent="0.25">
      <c r="B146" s="5">
        <f t="shared" si="2"/>
        <v>138</v>
      </c>
      <c r="C146" s="6" t="s">
        <v>316</v>
      </c>
      <c r="D146" s="6" t="s">
        <v>317</v>
      </c>
      <c r="E146" s="7" t="s">
        <v>11</v>
      </c>
      <c r="F146" s="6" t="s">
        <v>12</v>
      </c>
      <c r="G146" s="8">
        <v>731.31</v>
      </c>
      <c r="H146" s="6" t="s">
        <v>318</v>
      </c>
      <c r="I146" s="25" t="s">
        <v>319</v>
      </c>
    </row>
    <row r="147" spans="1:9" x14ac:dyDescent="0.25">
      <c r="B147" s="5">
        <f t="shared" si="2"/>
        <v>139</v>
      </c>
      <c r="C147" s="6" t="s">
        <v>320</v>
      </c>
      <c r="D147" s="6" t="s">
        <v>321</v>
      </c>
      <c r="E147" s="7" t="s">
        <v>11</v>
      </c>
      <c r="F147" s="6" t="s">
        <v>12</v>
      </c>
      <c r="G147" s="8">
        <v>68.45</v>
      </c>
      <c r="H147" s="6" t="s">
        <v>22</v>
      </c>
      <c r="I147" s="25" t="s">
        <v>23</v>
      </c>
    </row>
    <row r="148" spans="1:9" x14ac:dyDescent="0.25">
      <c r="B148" s="5">
        <f t="shared" si="2"/>
        <v>140</v>
      </c>
      <c r="C148" s="9" t="s">
        <v>322</v>
      </c>
      <c r="D148" s="9" t="s">
        <v>323</v>
      </c>
      <c r="E148" s="10" t="s">
        <v>11</v>
      </c>
      <c r="F148" s="9" t="s">
        <v>12</v>
      </c>
      <c r="G148" s="11">
        <v>12.5</v>
      </c>
      <c r="H148" s="9">
        <v>3295</v>
      </c>
      <c r="I148" s="25" t="s">
        <v>171</v>
      </c>
    </row>
    <row r="149" spans="1:9" s="18" customFormat="1" ht="15" customHeight="1" x14ac:dyDescent="0.25">
      <c r="B149" s="19" t="s">
        <v>326</v>
      </c>
      <c r="C149" s="20"/>
      <c r="D149" s="20"/>
      <c r="E149" s="21"/>
      <c r="F149" s="20"/>
      <c r="G149" s="22">
        <f>SUM(G9:G148)</f>
        <v>1814483.1699999988</v>
      </c>
      <c r="H149" s="20"/>
      <c r="I149" s="26"/>
    </row>
    <row r="150" spans="1:9" ht="3" customHeight="1" x14ac:dyDescent="0.25"/>
    <row r="153" spans="1:9" x14ac:dyDescent="0.25">
      <c r="A153" s="18" t="s">
        <v>342</v>
      </c>
    </row>
  </sheetData>
  <mergeCells count="2">
    <mergeCell ref="H7:I7"/>
    <mergeCell ref="B4:F4"/>
  </mergeCells>
  <pageMargins left="0" right="0" top="0.19685039370078741" bottom="0" header="0.19685039370078741" footer="0"/>
  <pageSetup paperSize="9" scale="65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M31" sqref="M31"/>
    </sheetView>
  </sheetViews>
  <sheetFormatPr defaultRowHeight="12.75" x14ac:dyDescent="0.2"/>
  <cols>
    <col min="1" max="2" width="9.140625" style="27"/>
    <col min="3" max="3" width="14.140625" style="27" customWidth="1"/>
    <col min="4" max="4" width="12" style="27" customWidth="1"/>
    <col min="5" max="5" width="15.42578125" style="27" customWidth="1"/>
    <col min="6" max="6" width="17.85546875" style="27" customWidth="1"/>
    <col min="7" max="7" width="9.140625" style="57"/>
    <col min="8" max="8" width="9.140625" style="27"/>
    <col min="9" max="9" width="25.5703125" style="27" customWidth="1"/>
    <col min="10" max="258" width="9.140625" style="27"/>
    <col min="259" max="259" width="14.140625" style="27" customWidth="1"/>
    <col min="260" max="260" width="12" style="27" customWidth="1"/>
    <col min="261" max="261" width="15.42578125" style="27" customWidth="1"/>
    <col min="262" max="262" width="17.85546875" style="27" customWidth="1"/>
    <col min="263" max="264" width="9.140625" style="27"/>
    <col min="265" max="265" width="23" style="27" customWidth="1"/>
    <col min="266" max="514" width="9.140625" style="27"/>
    <col min="515" max="515" width="14.140625" style="27" customWidth="1"/>
    <col min="516" max="516" width="12" style="27" customWidth="1"/>
    <col min="517" max="517" width="15.42578125" style="27" customWidth="1"/>
    <col min="518" max="518" width="17.85546875" style="27" customWidth="1"/>
    <col min="519" max="520" width="9.140625" style="27"/>
    <col min="521" max="521" width="23" style="27" customWidth="1"/>
    <col min="522" max="770" width="9.140625" style="27"/>
    <col min="771" max="771" width="14.140625" style="27" customWidth="1"/>
    <col min="772" max="772" width="12" style="27" customWidth="1"/>
    <col min="773" max="773" width="15.42578125" style="27" customWidth="1"/>
    <col min="774" max="774" width="17.85546875" style="27" customWidth="1"/>
    <col min="775" max="776" width="9.140625" style="27"/>
    <col min="777" max="777" width="23" style="27" customWidth="1"/>
    <col min="778" max="1026" width="9.140625" style="27"/>
    <col min="1027" max="1027" width="14.140625" style="27" customWidth="1"/>
    <col min="1028" max="1028" width="12" style="27" customWidth="1"/>
    <col min="1029" max="1029" width="15.42578125" style="27" customWidth="1"/>
    <col min="1030" max="1030" width="17.85546875" style="27" customWidth="1"/>
    <col min="1031" max="1032" width="9.140625" style="27"/>
    <col min="1033" max="1033" width="23" style="27" customWidth="1"/>
    <col min="1034" max="1282" width="9.140625" style="27"/>
    <col min="1283" max="1283" width="14.140625" style="27" customWidth="1"/>
    <col min="1284" max="1284" width="12" style="27" customWidth="1"/>
    <col min="1285" max="1285" width="15.42578125" style="27" customWidth="1"/>
    <col min="1286" max="1286" width="17.85546875" style="27" customWidth="1"/>
    <col min="1287" max="1288" width="9.140625" style="27"/>
    <col min="1289" max="1289" width="23" style="27" customWidth="1"/>
    <col min="1290" max="1538" width="9.140625" style="27"/>
    <col min="1539" max="1539" width="14.140625" style="27" customWidth="1"/>
    <col min="1540" max="1540" width="12" style="27" customWidth="1"/>
    <col min="1541" max="1541" width="15.42578125" style="27" customWidth="1"/>
    <col min="1542" max="1542" width="17.85546875" style="27" customWidth="1"/>
    <col min="1543" max="1544" width="9.140625" style="27"/>
    <col min="1545" max="1545" width="23" style="27" customWidth="1"/>
    <col min="1546" max="1794" width="9.140625" style="27"/>
    <col min="1795" max="1795" width="14.140625" style="27" customWidth="1"/>
    <col min="1796" max="1796" width="12" style="27" customWidth="1"/>
    <col min="1797" max="1797" width="15.42578125" style="27" customWidth="1"/>
    <col min="1798" max="1798" width="17.85546875" style="27" customWidth="1"/>
    <col min="1799" max="1800" width="9.140625" style="27"/>
    <col min="1801" max="1801" width="23" style="27" customWidth="1"/>
    <col min="1802" max="2050" width="9.140625" style="27"/>
    <col min="2051" max="2051" width="14.140625" style="27" customWidth="1"/>
    <col min="2052" max="2052" width="12" style="27" customWidth="1"/>
    <col min="2053" max="2053" width="15.42578125" style="27" customWidth="1"/>
    <col min="2054" max="2054" width="17.85546875" style="27" customWidth="1"/>
    <col min="2055" max="2056" width="9.140625" style="27"/>
    <col min="2057" max="2057" width="23" style="27" customWidth="1"/>
    <col min="2058" max="2306" width="9.140625" style="27"/>
    <col min="2307" max="2307" width="14.140625" style="27" customWidth="1"/>
    <col min="2308" max="2308" width="12" style="27" customWidth="1"/>
    <col min="2309" max="2309" width="15.42578125" style="27" customWidth="1"/>
    <col min="2310" max="2310" width="17.85546875" style="27" customWidth="1"/>
    <col min="2311" max="2312" width="9.140625" style="27"/>
    <col min="2313" max="2313" width="23" style="27" customWidth="1"/>
    <col min="2314" max="2562" width="9.140625" style="27"/>
    <col min="2563" max="2563" width="14.140625" style="27" customWidth="1"/>
    <col min="2564" max="2564" width="12" style="27" customWidth="1"/>
    <col min="2565" max="2565" width="15.42578125" style="27" customWidth="1"/>
    <col min="2566" max="2566" width="17.85546875" style="27" customWidth="1"/>
    <col min="2567" max="2568" width="9.140625" style="27"/>
    <col min="2569" max="2569" width="23" style="27" customWidth="1"/>
    <col min="2570" max="2818" width="9.140625" style="27"/>
    <col min="2819" max="2819" width="14.140625" style="27" customWidth="1"/>
    <col min="2820" max="2820" width="12" style="27" customWidth="1"/>
    <col min="2821" max="2821" width="15.42578125" style="27" customWidth="1"/>
    <col min="2822" max="2822" width="17.85546875" style="27" customWidth="1"/>
    <col min="2823" max="2824" width="9.140625" style="27"/>
    <col min="2825" max="2825" width="23" style="27" customWidth="1"/>
    <col min="2826" max="3074" width="9.140625" style="27"/>
    <col min="3075" max="3075" width="14.140625" style="27" customWidth="1"/>
    <col min="3076" max="3076" width="12" style="27" customWidth="1"/>
    <col min="3077" max="3077" width="15.42578125" style="27" customWidth="1"/>
    <col min="3078" max="3078" width="17.85546875" style="27" customWidth="1"/>
    <col min="3079" max="3080" width="9.140625" style="27"/>
    <col min="3081" max="3081" width="23" style="27" customWidth="1"/>
    <col min="3082" max="3330" width="9.140625" style="27"/>
    <col min="3331" max="3331" width="14.140625" style="27" customWidth="1"/>
    <col min="3332" max="3332" width="12" style="27" customWidth="1"/>
    <col min="3333" max="3333" width="15.42578125" style="27" customWidth="1"/>
    <col min="3334" max="3334" width="17.85546875" style="27" customWidth="1"/>
    <col min="3335" max="3336" width="9.140625" style="27"/>
    <col min="3337" max="3337" width="23" style="27" customWidth="1"/>
    <col min="3338" max="3586" width="9.140625" style="27"/>
    <col min="3587" max="3587" width="14.140625" style="27" customWidth="1"/>
    <col min="3588" max="3588" width="12" style="27" customWidth="1"/>
    <col min="3589" max="3589" width="15.42578125" style="27" customWidth="1"/>
    <col min="3590" max="3590" width="17.85546875" style="27" customWidth="1"/>
    <col min="3591" max="3592" width="9.140625" style="27"/>
    <col min="3593" max="3593" width="23" style="27" customWidth="1"/>
    <col min="3594" max="3842" width="9.140625" style="27"/>
    <col min="3843" max="3843" width="14.140625" style="27" customWidth="1"/>
    <col min="3844" max="3844" width="12" style="27" customWidth="1"/>
    <col min="3845" max="3845" width="15.42578125" style="27" customWidth="1"/>
    <col min="3846" max="3846" width="17.85546875" style="27" customWidth="1"/>
    <col min="3847" max="3848" width="9.140625" style="27"/>
    <col min="3849" max="3849" width="23" style="27" customWidth="1"/>
    <col min="3850" max="4098" width="9.140625" style="27"/>
    <col min="4099" max="4099" width="14.140625" style="27" customWidth="1"/>
    <col min="4100" max="4100" width="12" style="27" customWidth="1"/>
    <col min="4101" max="4101" width="15.42578125" style="27" customWidth="1"/>
    <col min="4102" max="4102" width="17.85546875" style="27" customWidth="1"/>
    <col min="4103" max="4104" width="9.140625" style="27"/>
    <col min="4105" max="4105" width="23" style="27" customWidth="1"/>
    <col min="4106" max="4354" width="9.140625" style="27"/>
    <col min="4355" max="4355" width="14.140625" style="27" customWidth="1"/>
    <col min="4356" max="4356" width="12" style="27" customWidth="1"/>
    <col min="4357" max="4357" width="15.42578125" style="27" customWidth="1"/>
    <col min="4358" max="4358" width="17.85546875" style="27" customWidth="1"/>
    <col min="4359" max="4360" width="9.140625" style="27"/>
    <col min="4361" max="4361" width="23" style="27" customWidth="1"/>
    <col min="4362" max="4610" width="9.140625" style="27"/>
    <col min="4611" max="4611" width="14.140625" style="27" customWidth="1"/>
    <col min="4612" max="4612" width="12" style="27" customWidth="1"/>
    <col min="4613" max="4613" width="15.42578125" style="27" customWidth="1"/>
    <col min="4614" max="4614" width="17.85546875" style="27" customWidth="1"/>
    <col min="4615" max="4616" width="9.140625" style="27"/>
    <col min="4617" max="4617" width="23" style="27" customWidth="1"/>
    <col min="4618" max="4866" width="9.140625" style="27"/>
    <col min="4867" max="4867" width="14.140625" style="27" customWidth="1"/>
    <col min="4868" max="4868" width="12" style="27" customWidth="1"/>
    <col min="4869" max="4869" width="15.42578125" style="27" customWidth="1"/>
    <col min="4870" max="4870" width="17.85546875" style="27" customWidth="1"/>
    <col min="4871" max="4872" width="9.140625" style="27"/>
    <col min="4873" max="4873" width="23" style="27" customWidth="1"/>
    <col min="4874" max="5122" width="9.140625" style="27"/>
    <col min="5123" max="5123" width="14.140625" style="27" customWidth="1"/>
    <col min="5124" max="5124" width="12" style="27" customWidth="1"/>
    <col min="5125" max="5125" width="15.42578125" style="27" customWidth="1"/>
    <col min="5126" max="5126" width="17.85546875" style="27" customWidth="1"/>
    <col min="5127" max="5128" width="9.140625" style="27"/>
    <col min="5129" max="5129" width="23" style="27" customWidth="1"/>
    <col min="5130" max="5378" width="9.140625" style="27"/>
    <col min="5379" max="5379" width="14.140625" style="27" customWidth="1"/>
    <col min="5380" max="5380" width="12" style="27" customWidth="1"/>
    <col min="5381" max="5381" width="15.42578125" style="27" customWidth="1"/>
    <col min="5382" max="5382" width="17.85546875" style="27" customWidth="1"/>
    <col min="5383" max="5384" width="9.140625" style="27"/>
    <col min="5385" max="5385" width="23" style="27" customWidth="1"/>
    <col min="5386" max="5634" width="9.140625" style="27"/>
    <col min="5635" max="5635" width="14.140625" style="27" customWidth="1"/>
    <col min="5636" max="5636" width="12" style="27" customWidth="1"/>
    <col min="5637" max="5637" width="15.42578125" style="27" customWidth="1"/>
    <col min="5638" max="5638" width="17.85546875" style="27" customWidth="1"/>
    <col min="5639" max="5640" width="9.140625" style="27"/>
    <col min="5641" max="5641" width="23" style="27" customWidth="1"/>
    <col min="5642" max="5890" width="9.140625" style="27"/>
    <col min="5891" max="5891" width="14.140625" style="27" customWidth="1"/>
    <col min="5892" max="5892" width="12" style="27" customWidth="1"/>
    <col min="5893" max="5893" width="15.42578125" style="27" customWidth="1"/>
    <col min="5894" max="5894" width="17.85546875" style="27" customWidth="1"/>
    <col min="5895" max="5896" width="9.140625" style="27"/>
    <col min="5897" max="5897" width="23" style="27" customWidth="1"/>
    <col min="5898" max="6146" width="9.140625" style="27"/>
    <col min="6147" max="6147" width="14.140625" style="27" customWidth="1"/>
    <col min="6148" max="6148" width="12" style="27" customWidth="1"/>
    <col min="6149" max="6149" width="15.42578125" style="27" customWidth="1"/>
    <col min="6150" max="6150" width="17.85546875" style="27" customWidth="1"/>
    <col min="6151" max="6152" width="9.140625" style="27"/>
    <col min="6153" max="6153" width="23" style="27" customWidth="1"/>
    <col min="6154" max="6402" width="9.140625" style="27"/>
    <col min="6403" max="6403" width="14.140625" style="27" customWidth="1"/>
    <col min="6404" max="6404" width="12" style="27" customWidth="1"/>
    <col min="6405" max="6405" width="15.42578125" style="27" customWidth="1"/>
    <col min="6406" max="6406" width="17.85546875" style="27" customWidth="1"/>
    <col min="6407" max="6408" width="9.140625" style="27"/>
    <col min="6409" max="6409" width="23" style="27" customWidth="1"/>
    <col min="6410" max="6658" width="9.140625" style="27"/>
    <col min="6659" max="6659" width="14.140625" style="27" customWidth="1"/>
    <col min="6660" max="6660" width="12" style="27" customWidth="1"/>
    <col min="6661" max="6661" width="15.42578125" style="27" customWidth="1"/>
    <col min="6662" max="6662" width="17.85546875" style="27" customWidth="1"/>
    <col min="6663" max="6664" width="9.140625" style="27"/>
    <col min="6665" max="6665" width="23" style="27" customWidth="1"/>
    <col min="6666" max="6914" width="9.140625" style="27"/>
    <col min="6915" max="6915" width="14.140625" style="27" customWidth="1"/>
    <col min="6916" max="6916" width="12" style="27" customWidth="1"/>
    <col min="6917" max="6917" width="15.42578125" style="27" customWidth="1"/>
    <col min="6918" max="6918" width="17.85546875" style="27" customWidth="1"/>
    <col min="6919" max="6920" width="9.140625" style="27"/>
    <col min="6921" max="6921" width="23" style="27" customWidth="1"/>
    <col min="6922" max="7170" width="9.140625" style="27"/>
    <col min="7171" max="7171" width="14.140625" style="27" customWidth="1"/>
    <col min="7172" max="7172" width="12" style="27" customWidth="1"/>
    <col min="7173" max="7173" width="15.42578125" style="27" customWidth="1"/>
    <col min="7174" max="7174" width="17.85546875" style="27" customWidth="1"/>
    <col min="7175" max="7176" width="9.140625" style="27"/>
    <col min="7177" max="7177" width="23" style="27" customWidth="1"/>
    <col min="7178" max="7426" width="9.140625" style="27"/>
    <col min="7427" max="7427" width="14.140625" style="27" customWidth="1"/>
    <col min="7428" max="7428" width="12" style="27" customWidth="1"/>
    <col min="7429" max="7429" width="15.42578125" style="27" customWidth="1"/>
    <col min="7430" max="7430" width="17.85546875" style="27" customWidth="1"/>
    <col min="7431" max="7432" width="9.140625" style="27"/>
    <col min="7433" max="7433" width="23" style="27" customWidth="1"/>
    <col min="7434" max="7682" width="9.140625" style="27"/>
    <col min="7683" max="7683" width="14.140625" style="27" customWidth="1"/>
    <col min="7684" max="7684" width="12" style="27" customWidth="1"/>
    <col min="7685" max="7685" width="15.42578125" style="27" customWidth="1"/>
    <col min="7686" max="7686" width="17.85546875" style="27" customWidth="1"/>
    <col min="7687" max="7688" width="9.140625" style="27"/>
    <col min="7689" max="7689" width="23" style="27" customWidth="1"/>
    <col min="7690" max="7938" width="9.140625" style="27"/>
    <col min="7939" max="7939" width="14.140625" style="27" customWidth="1"/>
    <col min="7940" max="7940" width="12" style="27" customWidth="1"/>
    <col min="7941" max="7941" width="15.42578125" style="27" customWidth="1"/>
    <col min="7942" max="7942" width="17.85546875" style="27" customWidth="1"/>
    <col min="7943" max="7944" width="9.140625" style="27"/>
    <col min="7945" max="7945" width="23" style="27" customWidth="1"/>
    <col min="7946" max="8194" width="9.140625" style="27"/>
    <col min="8195" max="8195" width="14.140625" style="27" customWidth="1"/>
    <col min="8196" max="8196" width="12" style="27" customWidth="1"/>
    <col min="8197" max="8197" width="15.42578125" style="27" customWidth="1"/>
    <col min="8198" max="8198" width="17.85546875" style="27" customWidth="1"/>
    <col min="8199" max="8200" width="9.140625" style="27"/>
    <col min="8201" max="8201" width="23" style="27" customWidth="1"/>
    <col min="8202" max="8450" width="9.140625" style="27"/>
    <col min="8451" max="8451" width="14.140625" style="27" customWidth="1"/>
    <col min="8452" max="8452" width="12" style="27" customWidth="1"/>
    <col min="8453" max="8453" width="15.42578125" style="27" customWidth="1"/>
    <col min="8454" max="8454" width="17.85546875" style="27" customWidth="1"/>
    <col min="8455" max="8456" width="9.140625" style="27"/>
    <col min="8457" max="8457" width="23" style="27" customWidth="1"/>
    <col min="8458" max="8706" width="9.140625" style="27"/>
    <col min="8707" max="8707" width="14.140625" style="27" customWidth="1"/>
    <col min="8708" max="8708" width="12" style="27" customWidth="1"/>
    <col min="8709" max="8709" width="15.42578125" style="27" customWidth="1"/>
    <col min="8710" max="8710" width="17.85546875" style="27" customWidth="1"/>
    <col min="8711" max="8712" width="9.140625" style="27"/>
    <col min="8713" max="8713" width="23" style="27" customWidth="1"/>
    <col min="8714" max="8962" width="9.140625" style="27"/>
    <col min="8963" max="8963" width="14.140625" style="27" customWidth="1"/>
    <col min="8964" max="8964" width="12" style="27" customWidth="1"/>
    <col min="8965" max="8965" width="15.42578125" style="27" customWidth="1"/>
    <col min="8966" max="8966" width="17.85546875" style="27" customWidth="1"/>
    <col min="8967" max="8968" width="9.140625" style="27"/>
    <col min="8969" max="8969" width="23" style="27" customWidth="1"/>
    <col min="8970" max="9218" width="9.140625" style="27"/>
    <col min="9219" max="9219" width="14.140625" style="27" customWidth="1"/>
    <col min="9220" max="9220" width="12" style="27" customWidth="1"/>
    <col min="9221" max="9221" width="15.42578125" style="27" customWidth="1"/>
    <col min="9222" max="9222" width="17.85546875" style="27" customWidth="1"/>
    <col min="9223" max="9224" width="9.140625" style="27"/>
    <col min="9225" max="9225" width="23" style="27" customWidth="1"/>
    <col min="9226" max="9474" width="9.140625" style="27"/>
    <col min="9475" max="9475" width="14.140625" style="27" customWidth="1"/>
    <col min="9476" max="9476" width="12" style="27" customWidth="1"/>
    <col min="9477" max="9477" width="15.42578125" style="27" customWidth="1"/>
    <col min="9478" max="9478" width="17.85546875" style="27" customWidth="1"/>
    <col min="9479" max="9480" width="9.140625" style="27"/>
    <col min="9481" max="9481" width="23" style="27" customWidth="1"/>
    <col min="9482" max="9730" width="9.140625" style="27"/>
    <col min="9731" max="9731" width="14.140625" style="27" customWidth="1"/>
    <col min="9732" max="9732" width="12" style="27" customWidth="1"/>
    <col min="9733" max="9733" width="15.42578125" style="27" customWidth="1"/>
    <col min="9734" max="9734" width="17.85546875" style="27" customWidth="1"/>
    <col min="9735" max="9736" width="9.140625" style="27"/>
    <col min="9737" max="9737" width="23" style="27" customWidth="1"/>
    <col min="9738" max="9986" width="9.140625" style="27"/>
    <col min="9987" max="9987" width="14.140625" style="27" customWidth="1"/>
    <col min="9988" max="9988" width="12" style="27" customWidth="1"/>
    <col min="9989" max="9989" width="15.42578125" style="27" customWidth="1"/>
    <col min="9990" max="9990" width="17.85546875" style="27" customWidth="1"/>
    <col min="9991" max="9992" width="9.140625" style="27"/>
    <col min="9993" max="9993" width="23" style="27" customWidth="1"/>
    <col min="9994" max="10242" width="9.140625" style="27"/>
    <col min="10243" max="10243" width="14.140625" style="27" customWidth="1"/>
    <col min="10244" max="10244" width="12" style="27" customWidth="1"/>
    <col min="10245" max="10245" width="15.42578125" style="27" customWidth="1"/>
    <col min="10246" max="10246" width="17.85546875" style="27" customWidth="1"/>
    <col min="10247" max="10248" width="9.140625" style="27"/>
    <col min="10249" max="10249" width="23" style="27" customWidth="1"/>
    <col min="10250" max="10498" width="9.140625" style="27"/>
    <col min="10499" max="10499" width="14.140625" style="27" customWidth="1"/>
    <col min="10500" max="10500" width="12" style="27" customWidth="1"/>
    <col min="10501" max="10501" width="15.42578125" style="27" customWidth="1"/>
    <col min="10502" max="10502" width="17.85546875" style="27" customWidth="1"/>
    <col min="10503" max="10504" width="9.140625" style="27"/>
    <col min="10505" max="10505" width="23" style="27" customWidth="1"/>
    <col min="10506" max="10754" width="9.140625" style="27"/>
    <col min="10755" max="10755" width="14.140625" style="27" customWidth="1"/>
    <col min="10756" max="10756" width="12" style="27" customWidth="1"/>
    <col min="10757" max="10757" width="15.42578125" style="27" customWidth="1"/>
    <col min="10758" max="10758" width="17.85546875" style="27" customWidth="1"/>
    <col min="10759" max="10760" width="9.140625" style="27"/>
    <col min="10761" max="10761" width="23" style="27" customWidth="1"/>
    <col min="10762" max="11010" width="9.140625" style="27"/>
    <col min="11011" max="11011" width="14.140625" style="27" customWidth="1"/>
    <col min="11012" max="11012" width="12" style="27" customWidth="1"/>
    <col min="11013" max="11013" width="15.42578125" style="27" customWidth="1"/>
    <col min="11014" max="11014" width="17.85546875" style="27" customWidth="1"/>
    <col min="11015" max="11016" width="9.140625" style="27"/>
    <col min="11017" max="11017" width="23" style="27" customWidth="1"/>
    <col min="11018" max="11266" width="9.140625" style="27"/>
    <col min="11267" max="11267" width="14.140625" style="27" customWidth="1"/>
    <col min="11268" max="11268" width="12" style="27" customWidth="1"/>
    <col min="11269" max="11269" width="15.42578125" style="27" customWidth="1"/>
    <col min="11270" max="11270" width="17.85546875" style="27" customWidth="1"/>
    <col min="11271" max="11272" width="9.140625" style="27"/>
    <col min="11273" max="11273" width="23" style="27" customWidth="1"/>
    <col min="11274" max="11522" width="9.140625" style="27"/>
    <col min="11523" max="11523" width="14.140625" style="27" customWidth="1"/>
    <col min="11524" max="11524" width="12" style="27" customWidth="1"/>
    <col min="11525" max="11525" width="15.42578125" style="27" customWidth="1"/>
    <col min="11526" max="11526" width="17.85546875" style="27" customWidth="1"/>
    <col min="11527" max="11528" width="9.140625" style="27"/>
    <col min="11529" max="11529" width="23" style="27" customWidth="1"/>
    <col min="11530" max="11778" width="9.140625" style="27"/>
    <col min="11779" max="11779" width="14.140625" style="27" customWidth="1"/>
    <col min="11780" max="11780" width="12" style="27" customWidth="1"/>
    <col min="11781" max="11781" width="15.42578125" style="27" customWidth="1"/>
    <col min="11782" max="11782" width="17.85546875" style="27" customWidth="1"/>
    <col min="11783" max="11784" width="9.140625" style="27"/>
    <col min="11785" max="11785" width="23" style="27" customWidth="1"/>
    <col min="11786" max="12034" width="9.140625" style="27"/>
    <col min="12035" max="12035" width="14.140625" style="27" customWidth="1"/>
    <col min="12036" max="12036" width="12" style="27" customWidth="1"/>
    <col min="12037" max="12037" width="15.42578125" style="27" customWidth="1"/>
    <col min="12038" max="12038" width="17.85546875" style="27" customWidth="1"/>
    <col min="12039" max="12040" width="9.140625" style="27"/>
    <col min="12041" max="12041" width="23" style="27" customWidth="1"/>
    <col min="12042" max="12290" width="9.140625" style="27"/>
    <col min="12291" max="12291" width="14.140625" style="27" customWidth="1"/>
    <col min="12292" max="12292" width="12" style="27" customWidth="1"/>
    <col min="12293" max="12293" width="15.42578125" style="27" customWidth="1"/>
    <col min="12294" max="12294" width="17.85546875" style="27" customWidth="1"/>
    <col min="12295" max="12296" width="9.140625" style="27"/>
    <col min="12297" max="12297" width="23" style="27" customWidth="1"/>
    <col min="12298" max="12546" width="9.140625" style="27"/>
    <col min="12547" max="12547" width="14.140625" style="27" customWidth="1"/>
    <col min="12548" max="12548" width="12" style="27" customWidth="1"/>
    <col min="12549" max="12549" width="15.42578125" style="27" customWidth="1"/>
    <col min="12550" max="12550" width="17.85546875" style="27" customWidth="1"/>
    <col min="12551" max="12552" width="9.140625" style="27"/>
    <col min="12553" max="12553" width="23" style="27" customWidth="1"/>
    <col min="12554" max="12802" width="9.140625" style="27"/>
    <col min="12803" max="12803" width="14.140625" style="27" customWidth="1"/>
    <col min="12804" max="12804" width="12" style="27" customWidth="1"/>
    <col min="12805" max="12805" width="15.42578125" style="27" customWidth="1"/>
    <col min="12806" max="12806" width="17.85546875" style="27" customWidth="1"/>
    <col min="12807" max="12808" width="9.140625" style="27"/>
    <col min="12809" max="12809" width="23" style="27" customWidth="1"/>
    <col min="12810" max="13058" width="9.140625" style="27"/>
    <col min="13059" max="13059" width="14.140625" style="27" customWidth="1"/>
    <col min="13060" max="13060" width="12" style="27" customWidth="1"/>
    <col min="13061" max="13061" width="15.42578125" style="27" customWidth="1"/>
    <col min="13062" max="13062" width="17.85546875" style="27" customWidth="1"/>
    <col min="13063" max="13064" width="9.140625" style="27"/>
    <col min="13065" max="13065" width="23" style="27" customWidth="1"/>
    <col min="13066" max="13314" width="9.140625" style="27"/>
    <col min="13315" max="13315" width="14.140625" style="27" customWidth="1"/>
    <col min="13316" max="13316" width="12" style="27" customWidth="1"/>
    <col min="13317" max="13317" width="15.42578125" style="27" customWidth="1"/>
    <col min="13318" max="13318" width="17.85546875" style="27" customWidth="1"/>
    <col min="13319" max="13320" width="9.140625" style="27"/>
    <col min="13321" max="13321" width="23" style="27" customWidth="1"/>
    <col min="13322" max="13570" width="9.140625" style="27"/>
    <col min="13571" max="13571" width="14.140625" style="27" customWidth="1"/>
    <col min="13572" max="13572" width="12" style="27" customWidth="1"/>
    <col min="13573" max="13573" width="15.42578125" style="27" customWidth="1"/>
    <col min="13574" max="13574" width="17.85546875" style="27" customWidth="1"/>
    <col min="13575" max="13576" width="9.140625" style="27"/>
    <col min="13577" max="13577" width="23" style="27" customWidth="1"/>
    <col min="13578" max="13826" width="9.140625" style="27"/>
    <col min="13827" max="13827" width="14.140625" style="27" customWidth="1"/>
    <col min="13828" max="13828" width="12" style="27" customWidth="1"/>
    <col min="13829" max="13829" width="15.42578125" style="27" customWidth="1"/>
    <col min="13830" max="13830" width="17.85546875" style="27" customWidth="1"/>
    <col min="13831" max="13832" width="9.140625" style="27"/>
    <col min="13833" max="13833" width="23" style="27" customWidth="1"/>
    <col min="13834" max="14082" width="9.140625" style="27"/>
    <col min="14083" max="14083" width="14.140625" style="27" customWidth="1"/>
    <col min="14084" max="14084" width="12" style="27" customWidth="1"/>
    <col min="14085" max="14085" width="15.42578125" style="27" customWidth="1"/>
    <col min="14086" max="14086" width="17.85546875" style="27" customWidth="1"/>
    <col min="14087" max="14088" width="9.140625" style="27"/>
    <col min="14089" max="14089" width="23" style="27" customWidth="1"/>
    <col min="14090" max="14338" width="9.140625" style="27"/>
    <col min="14339" max="14339" width="14.140625" style="27" customWidth="1"/>
    <col min="14340" max="14340" width="12" style="27" customWidth="1"/>
    <col min="14341" max="14341" width="15.42578125" style="27" customWidth="1"/>
    <col min="14342" max="14342" width="17.85546875" style="27" customWidth="1"/>
    <col min="14343" max="14344" width="9.140625" style="27"/>
    <col min="14345" max="14345" width="23" style="27" customWidth="1"/>
    <col min="14346" max="14594" width="9.140625" style="27"/>
    <col min="14595" max="14595" width="14.140625" style="27" customWidth="1"/>
    <col min="14596" max="14596" width="12" style="27" customWidth="1"/>
    <col min="14597" max="14597" width="15.42578125" style="27" customWidth="1"/>
    <col min="14598" max="14598" width="17.85546875" style="27" customWidth="1"/>
    <col min="14599" max="14600" width="9.140625" style="27"/>
    <col min="14601" max="14601" width="23" style="27" customWidth="1"/>
    <col min="14602" max="14850" width="9.140625" style="27"/>
    <col min="14851" max="14851" width="14.140625" style="27" customWidth="1"/>
    <col min="14852" max="14852" width="12" style="27" customWidth="1"/>
    <col min="14853" max="14853" width="15.42578125" style="27" customWidth="1"/>
    <col min="14854" max="14854" width="17.85546875" style="27" customWidth="1"/>
    <col min="14855" max="14856" width="9.140625" style="27"/>
    <col min="14857" max="14857" width="23" style="27" customWidth="1"/>
    <col min="14858" max="15106" width="9.140625" style="27"/>
    <col min="15107" max="15107" width="14.140625" style="27" customWidth="1"/>
    <col min="15108" max="15108" width="12" style="27" customWidth="1"/>
    <col min="15109" max="15109" width="15.42578125" style="27" customWidth="1"/>
    <col min="15110" max="15110" width="17.85546875" style="27" customWidth="1"/>
    <col min="15111" max="15112" width="9.140625" style="27"/>
    <col min="15113" max="15113" width="23" style="27" customWidth="1"/>
    <col min="15114" max="15362" width="9.140625" style="27"/>
    <col min="15363" max="15363" width="14.140625" style="27" customWidth="1"/>
    <col min="15364" max="15364" width="12" style="27" customWidth="1"/>
    <col min="15365" max="15365" width="15.42578125" style="27" customWidth="1"/>
    <col min="15366" max="15366" width="17.85546875" style="27" customWidth="1"/>
    <col min="15367" max="15368" width="9.140625" style="27"/>
    <col min="15369" max="15369" width="23" style="27" customWidth="1"/>
    <col min="15370" max="15618" width="9.140625" style="27"/>
    <col min="15619" max="15619" width="14.140625" style="27" customWidth="1"/>
    <col min="15620" max="15620" width="12" style="27" customWidth="1"/>
    <col min="15621" max="15621" width="15.42578125" style="27" customWidth="1"/>
    <col min="15622" max="15622" width="17.85546875" style="27" customWidth="1"/>
    <col min="15623" max="15624" width="9.140625" style="27"/>
    <col min="15625" max="15625" width="23" style="27" customWidth="1"/>
    <col min="15626" max="15874" width="9.140625" style="27"/>
    <col min="15875" max="15875" width="14.140625" style="27" customWidth="1"/>
    <col min="15876" max="15876" width="12" style="27" customWidth="1"/>
    <col min="15877" max="15877" width="15.42578125" style="27" customWidth="1"/>
    <col min="15878" max="15878" width="17.85546875" style="27" customWidth="1"/>
    <col min="15879" max="15880" width="9.140625" style="27"/>
    <col min="15881" max="15881" width="23" style="27" customWidth="1"/>
    <col min="15882" max="16130" width="9.140625" style="27"/>
    <col min="16131" max="16131" width="14.140625" style="27" customWidth="1"/>
    <col min="16132" max="16132" width="12" style="27" customWidth="1"/>
    <col min="16133" max="16133" width="15.42578125" style="27" customWidth="1"/>
    <col min="16134" max="16134" width="17.85546875" style="27" customWidth="1"/>
    <col min="16135" max="16136" width="9.140625" style="27"/>
    <col min="16137" max="16137" width="23" style="27" customWidth="1"/>
    <col min="16138" max="16384" width="9.140625" style="27"/>
  </cols>
  <sheetData>
    <row r="1" spans="1:9" x14ac:dyDescent="0.2">
      <c r="B1" s="28" t="s">
        <v>327</v>
      </c>
      <c r="C1" s="28"/>
    </row>
    <row r="2" spans="1:9" x14ac:dyDescent="0.2">
      <c r="B2" s="28" t="s">
        <v>328</v>
      </c>
      <c r="C2" s="28"/>
    </row>
    <row r="5" spans="1:9" s="29" customFormat="1" ht="14.65" customHeight="1" x14ac:dyDescent="0.2">
      <c r="B5" s="30" t="s">
        <v>1</v>
      </c>
      <c r="C5" s="31" t="s">
        <v>2</v>
      </c>
      <c r="D5" s="31" t="s">
        <v>3</v>
      </c>
      <c r="E5" s="32" t="s">
        <v>4</v>
      </c>
      <c r="F5" s="32" t="s">
        <v>5</v>
      </c>
      <c r="G5" s="58" t="s">
        <v>6</v>
      </c>
      <c r="H5" s="32" t="s">
        <v>7</v>
      </c>
      <c r="I5" s="33"/>
    </row>
    <row r="6" spans="1:9" ht="15" x14ac:dyDescent="0.2">
      <c r="B6" s="34" t="s">
        <v>329</v>
      </c>
      <c r="C6" s="35"/>
      <c r="D6" s="36"/>
      <c r="E6" s="36"/>
      <c r="F6" s="36"/>
      <c r="G6" s="36"/>
      <c r="H6" s="36"/>
      <c r="I6" s="37"/>
    </row>
    <row r="7" spans="1:9" s="29" customFormat="1" ht="15" x14ac:dyDescent="0.25">
      <c r="A7" s="38"/>
      <c r="B7" s="39"/>
      <c r="C7" s="40"/>
      <c r="D7" s="40"/>
      <c r="E7" s="41"/>
      <c r="F7" s="40" t="s">
        <v>12</v>
      </c>
      <c r="G7" s="59">
        <f>1537247.81-G8</f>
        <v>1447528.48</v>
      </c>
      <c r="H7" s="40">
        <v>3111</v>
      </c>
      <c r="I7" s="42" t="s">
        <v>330</v>
      </c>
    </row>
    <row r="8" spans="1:9" s="29" customFormat="1" ht="15" x14ac:dyDescent="0.25">
      <c r="A8" s="38"/>
      <c r="B8" s="43"/>
      <c r="C8" s="44"/>
      <c r="D8" s="44"/>
      <c r="E8" s="45"/>
      <c r="F8" s="44" t="s">
        <v>12</v>
      </c>
      <c r="G8" s="60">
        <v>89719.33</v>
      </c>
      <c r="H8" s="44">
        <v>3113</v>
      </c>
      <c r="I8" s="46" t="s">
        <v>331</v>
      </c>
    </row>
    <row r="9" spans="1:9" s="29" customFormat="1" ht="25.5" x14ac:dyDescent="0.25">
      <c r="A9" s="38"/>
      <c r="B9" s="43"/>
      <c r="C9" s="44"/>
      <c r="D9" s="44"/>
      <c r="E9" s="45"/>
      <c r="F9" s="44" t="s">
        <v>12</v>
      </c>
      <c r="G9" s="60">
        <v>130.12</v>
      </c>
      <c r="H9" s="44">
        <v>3131</v>
      </c>
      <c r="I9" s="67" t="s">
        <v>340</v>
      </c>
    </row>
    <row r="10" spans="1:9" s="29" customFormat="1" ht="15" x14ac:dyDescent="0.25">
      <c r="A10" s="38"/>
      <c r="B10" s="43"/>
      <c r="C10" s="44"/>
      <c r="D10" s="44"/>
      <c r="E10" s="45"/>
      <c r="F10" s="44" t="s">
        <v>12</v>
      </c>
      <c r="G10" s="60">
        <v>242376.78</v>
      </c>
      <c r="H10" s="44">
        <v>3132</v>
      </c>
      <c r="I10" s="46" t="s">
        <v>332</v>
      </c>
    </row>
    <row r="11" spans="1:9" s="29" customFormat="1" ht="15" x14ac:dyDescent="0.25">
      <c r="A11" s="38"/>
      <c r="B11" s="43"/>
      <c r="C11" s="44"/>
      <c r="D11" s="44"/>
      <c r="E11" s="45"/>
      <c r="F11" s="44" t="s">
        <v>12</v>
      </c>
      <c r="G11" s="60">
        <v>15898</v>
      </c>
      <c r="H11" s="44">
        <v>3121</v>
      </c>
      <c r="I11" s="46" t="s">
        <v>333</v>
      </c>
    </row>
    <row r="12" spans="1:9" s="29" customFormat="1" ht="15" x14ac:dyDescent="0.25">
      <c r="A12" s="38"/>
      <c r="B12" s="43"/>
      <c r="C12" s="44"/>
      <c r="D12" s="44"/>
      <c r="E12" s="45"/>
      <c r="F12" s="44" t="s">
        <v>12</v>
      </c>
      <c r="G12" s="60">
        <v>0</v>
      </c>
      <c r="H12" s="44">
        <v>3211</v>
      </c>
      <c r="I12" s="46" t="s">
        <v>334</v>
      </c>
    </row>
    <row r="13" spans="1:9" s="29" customFormat="1" ht="15" x14ac:dyDescent="0.25">
      <c r="A13" s="38"/>
      <c r="B13" s="43"/>
      <c r="C13" s="44"/>
      <c r="D13" s="44"/>
      <c r="E13" s="45"/>
      <c r="F13" s="44" t="s">
        <v>12</v>
      </c>
      <c r="G13" s="60">
        <v>25472.58</v>
      </c>
      <c r="H13" s="44">
        <v>3212</v>
      </c>
      <c r="I13" s="46" t="s">
        <v>335</v>
      </c>
    </row>
    <row r="14" spans="1:9" s="29" customFormat="1" ht="15" x14ac:dyDescent="0.25">
      <c r="A14" s="38"/>
      <c r="B14" s="43"/>
      <c r="C14" s="44"/>
      <c r="D14" s="44"/>
      <c r="E14" s="45"/>
      <c r="F14" s="44" t="s">
        <v>12</v>
      </c>
      <c r="G14" s="60">
        <f>79.63+60.79+737.95</f>
        <v>878.37</v>
      </c>
      <c r="H14" s="44">
        <v>3214</v>
      </c>
      <c r="I14" s="46" t="s">
        <v>336</v>
      </c>
    </row>
    <row r="15" spans="1:9" s="29" customFormat="1" ht="15" x14ac:dyDescent="0.25">
      <c r="A15" s="38"/>
      <c r="B15" s="43"/>
      <c r="C15" s="44"/>
      <c r="D15" s="44"/>
      <c r="E15" s="45"/>
      <c r="F15" s="44" t="s">
        <v>12</v>
      </c>
      <c r="G15" s="60">
        <v>1356.44</v>
      </c>
      <c r="H15" s="44">
        <v>3291</v>
      </c>
      <c r="I15" s="46" t="s">
        <v>337</v>
      </c>
    </row>
    <row r="16" spans="1:9" s="29" customFormat="1" ht="15" x14ac:dyDescent="0.25">
      <c r="A16" s="38"/>
      <c r="B16" s="47"/>
      <c r="C16" s="48"/>
      <c r="D16" s="48"/>
      <c r="E16" s="49"/>
      <c r="F16" s="48" t="s">
        <v>12</v>
      </c>
      <c r="G16" s="61">
        <v>34840.5</v>
      </c>
      <c r="H16" s="48">
        <v>3237</v>
      </c>
      <c r="I16" s="50" t="s">
        <v>75</v>
      </c>
    </row>
    <row r="17" spans="1:9" s="29" customFormat="1" ht="15" x14ac:dyDescent="0.25">
      <c r="A17" s="38"/>
      <c r="B17" s="47"/>
      <c r="C17" s="48"/>
      <c r="D17" s="48"/>
      <c r="E17" s="49"/>
      <c r="F17" s="48" t="s">
        <v>12</v>
      </c>
      <c r="G17" s="61">
        <v>0</v>
      </c>
      <c r="H17" s="48">
        <v>3295</v>
      </c>
      <c r="I17" s="50" t="s">
        <v>338</v>
      </c>
    </row>
    <row r="18" spans="1:9" s="29" customFormat="1" ht="15" x14ac:dyDescent="0.25">
      <c r="A18" s="38"/>
      <c r="B18" s="47"/>
      <c r="C18" s="48"/>
      <c r="D18" s="48"/>
      <c r="E18" s="49"/>
      <c r="F18" s="48" t="s">
        <v>12</v>
      </c>
      <c r="G18" s="61">
        <v>2257.2199999999998</v>
      </c>
      <c r="H18" s="48">
        <v>3299</v>
      </c>
      <c r="I18" s="68" t="s">
        <v>341</v>
      </c>
    </row>
    <row r="19" spans="1:9" ht="15" x14ac:dyDescent="0.25">
      <c r="A19" s="51"/>
      <c r="B19" s="52" t="s">
        <v>339</v>
      </c>
      <c r="C19" s="53"/>
      <c r="D19" s="53"/>
      <c r="E19" s="54"/>
      <c r="F19" s="53"/>
      <c r="G19" s="62">
        <f>SUM(G7:G18)</f>
        <v>1860457.8200000003</v>
      </c>
      <c r="H19" s="55"/>
      <c r="I19" s="56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2026-03-17T08:44:57Z</cp:lastPrinted>
  <dcterms:created xsi:type="dcterms:W3CDTF">2026-03-17T07:44:18Z</dcterms:created>
  <dcterms:modified xsi:type="dcterms:W3CDTF">2026-03-17T08:45:02Z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