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23\Desktop\Ako se prebacuje na novo racunalo\Kristina\Izvještaj o trošenju\Izvještaj o trošenju\2026-03\"/>
    </mc:Choice>
  </mc:AlternateContent>
  <xr:revisionPtr revIDLastSave="0" documentId="13_ncr:1_{D81FA16A-2E47-4792-9C1A-40D22A65FE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tegorija 1" sheetId="1" r:id="rId1"/>
    <sheet name="Kategorija 2" sheetId="2" r:id="rId2"/>
  </sheets>
  <definedNames>
    <definedName name="_xlnm._FilterDatabase" localSheetId="0" hidden="1">'Kategorija 1'!$B$8:$J$208</definedName>
    <definedName name="_xlnm.Print_Titles" localSheetId="0">'Kategorija 1'!$3:$5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10" i="1"/>
  <c r="G14" i="2"/>
  <c r="G7" i="2"/>
  <c r="G23" i="2" s="1"/>
  <c r="G163" i="1" l="1"/>
  <c r="G155" i="1"/>
  <c r="G151" i="1"/>
  <c r="G131" i="1"/>
  <c r="G208" i="1" s="1"/>
  <c r="G136" i="1"/>
</calcChain>
</file>

<file path=xl/sharedStrings.xml><?xml version="1.0" encoding="utf-8"?>
<sst xmlns="http://schemas.openxmlformats.org/spreadsheetml/2006/main" count="1239" uniqueCount="426">
  <si>
    <t>PLAĆENE OBVEZE PREMA DOBAVLJAČIMA U PERIODU OD 01.03.2026 DO 31.03.2026</t>
  </si>
  <si>
    <t>RB</t>
  </si>
  <si>
    <t>Naziv primatelja</t>
  </si>
  <si>
    <t>Primatelj OIB</t>
  </si>
  <si>
    <t>Primatelj sjedište</t>
  </si>
  <si>
    <t>Isplatitelj</t>
  </si>
  <si>
    <t>Ukupno EUR</t>
  </si>
  <si>
    <t>Šifra i naziv ek. klasifikacija</t>
  </si>
  <si>
    <t>KATEGORIJA 1</t>
  </si>
  <si>
    <t>A/D ELECTRONIC D.O.O.</t>
  </si>
  <si>
    <t>51645411160</t>
  </si>
  <si>
    <t>Čakovec</t>
  </si>
  <si>
    <t>Dom zdravlja Zagreb-Zapad</t>
  </si>
  <si>
    <t>3224</t>
  </si>
  <si>
    <t>Materijal i dijelovi za tekuće i investicijsko održavanje</t>
  </si>
  <si>
    <t>A1 HRVATSKA D.O.O.</t>
  </si>
  <si>
    <t>29524210204</t>
  </si>
  <si>
    <t>Zagreb</t>
  </si>
  <si>
    <t>3231</t>
  </si>
  <si>
    <t>Usluge telefona, interneta, pošte i prijevoza</t>
  </si>
  <si>
    <t>AB GRADNJA D.O.O.</t>
  </si>
  <si>
    <t>80739623528</t>
  </si>
  <si>
    <t>Karlovac</t>
  </si>
  <si>
    <t>4511</t>
  </si>
  <si>
    <t xml:space="preserve">Dodatna ulaganja na građevinskim objektima                                      </t>
  </si>
  <si>
    <t>ADRIA GRUPA D.O.O.</t>
  </si>
  <si>
    <t>06637660960</t>
  </si>
  <si>
    <t>3239</t>
  </si>
  <si>
    <t>Ostale usluge</t>
  </si>
  <si>
    <t>ADRIJANA PAŠALIĆ DENTALNI LABARATORIJ ADRIJANA PAŠALIĆ, DEN.TEH., ZAGREB</t>
  </si>
  <si>
    <t>80333228816</t>
  </si>
  <si>
    <t>3236</t>
  </si>
  <si>
    <t>Zdravstvene i veterinarske usluge</t>
  </si>
  <si>
    <t>AGRAM TIS D.O.O.</t>
  </si>
  <si>
    <t>99681708224</t>
  </si>
  <si>
    <t>ALFAMEDIC D.O.O.</t>
  </si>
  <si>
    <t>85989170405</t>
  </si>
  <si>
    <t>Zagreb-Sloboština</t>
  </si>
  <si>
    <t>3232</t>
  </si>
  <si>
    <t>Usluge tekućeg i investicijskog održavanja</t>
  </si>
  <si>
    <t>ANITA KLOBUČIĆ - ZUBOTEHNIČKI LABORATORIJ, ANITA KLOBUČIĆ</t>
  </si>
  <si>
    <t>86928731541</t>
  </si>
  <si>
    <t>ARENA HOSPITALITY GROUP D.D.</t>
  </si>
  <si>
    <t>47625429199</t>
  </si>
  <si>
    <t>Pula</t>
  </si>
  <si>
    <t>ARIJANA KRALJ - ZUBOTEHNIČKI LABORATORIJ, VL. ARIJANA KRALJ</t>
  </si>
  <si>
    <t>62569448285</t>
  </si>
  <si>
    <t>AX -SOLING žELJEZARIJA</t>
  </si>
  <si>
    <t>93866827970</t>
  </si>
  <si>
    <t>3221</t>
  </si>
  <si>
    <t>Uredski materijal i ostali materijalni rashodi</t>
  </si>
  <si>
    <t>AXON LAB D.O.O.</t>
  </si>
  <si>
    <t>81139469054</t>
  </si>
  <si>
    <t>BAN TOURS D.O.O.</t>
  </si>
  <si>
    <t>91025164621</t>
  </si>
  <si>
    <t>BAUHAUS-ZAGREB K.D.</t>
  </si>
  <si>
    <t>71642207963</t>
  </si>
  <si>
    <t>BECKMAN  COULTER D.O.O.</t>
  </si>
  <si>
    <t>46191202403</t>
  </si>
  <si>
    <t>3251</t>
  </si>
  <si>
    <t>Rashodi po osnovi utroška lijekova i potrošnog medicinskog materijala</t>
  </si>
  <si>
    <t>BENT EXCELLENT D.O.O.</t>
  </si>
  <si>
    <t>91040737993</t>
  </si>
  <si>
    <t>BISERNICA D.O.O.</t>
  </si>
  <si>
    <t>38493874376</t>
  </si>
  <si>
    <t>3225</t>
  </si>
  <si>
    <t>Sitni inventar i autogume</t>
  </si>
  <si>
    <t>BLAŽENKA PAVIČIĆ - BLAŽENKA PAVIČIĆ, DENTALNI TEHNIČAR</t>
  </si>
  <si>
    <t>98048812832</t>
  </si>
  <si>
    <t xml:space="preserve">CERTITUDO PARTNER D.O.O.      </t>
  </si>
  <si>
    <t>41358203921</t>
  </si>
  <si>
    <t xml:space="preserve">CONVENTUS CREDO D.O.O.        </t>
  </si>
  <si>
    <t>94766180676</t>
  </si>
  <si>
    <t>COPYREKLAM D.O.O.</t>
  </si>
  <si>
    <t>34881205203</t>
  </si>
  <si>
    <t>Zaprešić</t>
  </si>
  <si>
    <t>DEMS LIFT D.O.O.</t>
  </si>
  <si>
    <t>16252130565</t>
  </si>
  <si>
    <t>DENIS BAĆANI PRIVATNA PRAKSA ZUBOTEHNIČKOG LABORATORIJA DENIS BAĆANI</t>
  </si>
  <si>
    <t>17526124017</t>
  </si>
  <si>
    <t>DENTALNA STANICA J.D.O.O.</t>
  </si>
  <si>
    <t>72652256326</t>
  </si>
  <si>
    <t>Velika Mlaka</t>
  </si>
  <si>
    <t>DENTALNI CENTAR VUKIĆ D.O.O.</t>
  </si>
  <si>
    <t>40218892390</t>
  </si>
  <si>
    <t>DENTALNI LABORATORIJ IVAN ŠTROSAR,DENTALNI TEHNIČAR</t>
  </si>
  <si>
    <t>45897836745</t>
  </si>
  <si>
    <t>DENTALNI LABORATORIJ NADIN KATADŽIĆ, DENTALNI TEHNIČAR</t>
  </si>
  <si>
    <t>77959870435</t>
  </si>
  <si>
    <t>DIMNJAČARSKA OBRTNIČKA ZADRUGA</t>
  </si>
  <si>
    <t>01254445043</t>
  </si>
  <si>
    <t>3234</t>
  </si>
  <si>
    <t>Komunalne usluge</t>
  </si>
  <si>
    <t>DOMESTICUS D.O.O.</t>
  </si>
  <si>
    <t>84824796975</t>
  </si>
  <si>
    <t>Bapska</t>
  </si>
  <si>
    <t>DR LUIGI d.o.o.</t>
  </si>
  <si>
    <t>54635062082</t>
  </si>
  <si>
    <t>Split</t>
  </si>
  <si>
    <t>3222</t>
  </si>
  <si>
    <t>Materijal i sirovine</t>
  </si>
  <si>
    <t>DUBRAVKA D.O.O.</t>
  </si>
  <si>
    <t>58366787020</t>
  </si>
  <si>
    <t>3237</t>
  </si>
  <si>
    <t>Intelektualne i osobne usluge</t>
  </si>
  <si>
    <t>DUBRAVKA JAŠEK - MEDICINSKO-BIOKEMIJSKI LABORATORIJ DUBRAVKA JAŠEK</t>
  </si>
  <si>
    <t>26714795804</t>
  </si>
  <si>
    <t>ED BOREL D.O.O.</t>
  </si>
  <si>
    <t>69486461901</t>
  </si>
  <si>
    <t>3238</t>
  </si>
  <si>
    <t>Računalne usluge</t>
  </si>
  <si>
    <t xml:space="preserve">EKOCIJAN  ZAGREB              </t>
  </si>
  <si>
    <t>37698275226</t>
  </si>
  <si>
    <t>EKOTEH  DOZIMETRIJA DOO</t>
  </si>
  <si>
    <t>44716804217</t>
  </si>
  <si>
    <t>ELEKTRONIČAR d.o.o.</t>
  </si>
  <si>
    <t>13970735570</t>
  </si>
  <si>
    <t>ENERGOS d.o.o.</t>
  </si>
  <si>
    <t>85653376559</t>
  </si>
  <si>
    <t>Osijek</t>
  </si>
  <si>
    <t>ENERGY CENTAR PLUS D.O.O.</t>
  </si>
  <si>
    <t>21231559118</t>
  </si>
  <si>
    <t>ENPRO D.O.O.</t>
  </si>
  <si>
    <t>13082887783</t>
  </si>
  <si>
    <t>Žakanje</t>
  </si>
  <si>
    <t>EPM-COMPUTER-SERVIS INF.OPREME</t>
  </si>
  <si>
    <t>88365876000</t>
  </si>
  <si>
    <t>ERICSSON NIKOLA TESLA D.D.</t>
  </si>
  <si>
    <t>84214771175</t>
  </si>
  <si>
    <t>3235</t>
  </si>
  <si>
    <t>Zakupnine i najamnine</t>
  </si>
  <si>
    <t>ERSTE&amp;STEIERMARKISCHE BANK D.D.</t>
  </si>
  <si>
    <t>23057039320</t>
  </si>
  <si>
    <t>Rijeka</t>
  </si>
  <si>
    <t>3431</t>
  </si>
  <si>
    <t xml:space="preserve">Bankarske usluge i usluge platnog prometa                                       </t>
  </si>
  <si>
    <t>EUROHERC OSIGURANJE D.D.</t>
  </si>
  <si>
    <t>22694857747</t>
  </si>
  <si>
    <t>FERO-TERM</t>
  </si>
  <si>
    <t>69638067216</t>
  </si>
  <si>
    <t>FESTTA D.O.O.</t>
  </si>
  <si>
    <t>38019717425</t>
  </si>
  <si>
    <t>FIDIFARM D.O.O.</t>
  </si>
  <si>
    <t>84752155355</t>
  </si>
  <si>
    <t>Bestovje</t>
  </si>
  <si>
    <t>FIL USLUGE D.O.O.</t>
  </si>
  <si>
    <t>78053548895</t>
  </si>
  <si>
    <t>FINANCIJSKA AGENCIJA</t>
  </si>
  <si>
    <t>85821130368</t>
  </si>
  <si>
    <t xml:space="preserve">FIZIOART VL.IVANA ZAGORŠĆAK   </t>
  </si>
  <si>
    <t>77560299308</t>
  </si>
  <si>
    <t>Krapinske Toplice</t>
  </si>
  <si>
    <t>FOND PRIČUVE STAM.ZGRADA ,KLAIĆEVA 44</t>
  </si>
  <si>
    <t>63126032936</t>
  </si>
  <si>
    <t>GAJETA D.O.O.</t>
  </si>
  <si>
    <t>38448070359</t>
  </si>
  <si>
    <t>GIM MED D.O.O.</t>
  </si>
  <si>
    <t>33919265807</t>
  </si>
  <si>
    <t>GLINA PROMET d.o.o.</t>
  </si>
  <si>
    <t>10489645447</t>
  </si>
  <si>
    <t>Glina</t>
  </si>
  <si>
    <t>GOOGLE CLOUD EMEA LIMITED</t>
  </si>
  <si>
    <t>IE3668997OH</t>
  </si>
  <si>
    <t>DUBLIN, IRSKA</t>
  </si>
  <si>
    <t>GRAD ZAGREB</t>
  </si>
  <si>
    <t>61817894937</t>
  </si>
  <si>
    <t>GRADSKA LJEKARNA ZAGREB</t>
  </si>
  <si>
    <t>37268254106</t>
  </si>
  <si>
    <t>GRADSKA PLINARA ZAGREB-OPSKRBA D.O.O.</t>
  </si>
  <si>
    <t>74364571096</t>
  </si>
  <si>
    <t>3223</t>
  </si>
  <si>
    <t>Energija</t>
  </si>
  <si>
    <t>GRADSKO STAMBENO KOMUNALNO GOSPODARSTVO D.O.O.</t>
  </si>
  <si>
    <t>GRAM-MOL D.O.O.</t>
  </si>
  <si>
    <t>33567202025</t>
  </si>
  <si>
    <t>GRGIĆ INSTAL D.O.O.</t>
  </si>
  <si>
    <t>29774887626</t>
  </si>
  <si>
    <t>4223</t>
  </si>
  <si>
    <t>Oprema za održavanje i zaštitu</t>
  </si>
  <si>
    <t>HEP ELEKTRA D.O.O.</t>
  </si>
  <si>
    <t>43965974818</t>
  </si>
  <si>
    <t xml:space="preserve">HEP TOPLINARSTVO D.O.O.       </t>
  </si>
  <si>
    <t>15907062900</t>
  </si>
  <si>
    <t>HEP-OPSKRBA D.O.O.</t>
  </si>
  <si>
    <t>63073332379</t>
  </si>
  <si>
    <t>HGSPOT GRUPA D.O.O.</t>
  </si>
  <si>
    <t>65553879500</t>
  </si>
  <si>
    <t>HLZ</t>
  </si>
  <si>
    <t>60192951611</t>
  </si>
  <si>
    <t>HP D.D.</t>
  </si>
  <si>
    <t>87311810356</t>
  </si>
  <si>
    <t>HRT</t>
  </si>
  <si>
    <t>68419124305</t>
  </si>
  <si>
    <t>3299</t>
  </si>
  <si>
    <t>Ostali nespomenuti rashodi poslovanja</t>
  </si>
  <si>
    <t>HRV.DRUŠTVO ZA MED.BIOKEMIJU</t>
  </si>
  <si>
    <t>37373470182</t>
  </si>
  <si>
    <t>HRVATSKA KOMORA DENTALNE MEDICINE</t>
  </si>
  <si>
    <t>24858915082</t>
  </si>
  <si>
    <t>HRVATSKO DRUŠTVO MENADŽERA KVALITETE</t>
  </si>
  <si>
    <t>52439382255</t>
  </si>
  <si>
    <t>HRVATSKO ENDODONTSKO DRUŠTVO.</t>
  </si>
  <si>
    <t>76478773731</t>
  </si>
  <si>
    <t xml:space="preserve">HUGPD                         </t>
  </si>
  <si>
    <t>58029150326</t>
  </si>
  <si>
    <t>HŽ INFRASTRUKTURA d.o.o.</t>
  </si>
  <si>
    <t>39901919995</t>
  </si>
  <si>
    <t>IGEA D.O.O.</t>
  </si>
  <si>
    <t>05954000808</t>
  </si>
  <si>
    <t>Varaždin</t>
  </si>
  <si>
    <t>ILIĆ DR.RICCARDO D.O.O.</t>
  </si>
  <si>
    <t>61266745722</t>
  </si>
  <si>
    <t>Labin</t>
  </si>
  <si>
    <t>IN2 D.O.O.</t>
  </si>
  <si>
    <t>68195665956</t>
  </si>
  <si>
    <t>INA-INDUSTRIJA NAFTE D.D.</t>
  </si>
  <si>
    <t>27759560625</t>
  </si>
  <si>
    <t>INFOMEDIAOFFICE d.o.o.</t>
  </si>
  <si>
    <t>91778750999</t>
  </si>
  <si>
    <t>IVAN GRGEK DENTALNI LABORATORIJ IVAN GRGEK, DENTALNI TEHNIČAR, ZAGREB,</t>
  </si>
  <si>
    <t>84234665108</t>
  </si>
  <si>
    <t>JA-TOM J.D.O.O.</t>
  </si>
  <si>
    <t>10776940272</t>
  </si>
  <si>
    <t>KAUFLAND Hrvatska k.d.</t>
  </si>
  <si>
    <t>47432874968</t>
  </si>
  <si>
    <t>3293</t>
  </si>
  <si>
    <t>Reprezentacija</t>
  </si>
  <si>
    <t>KLINIČKI BOLNIČKI CENTAR ZAGRE</t>
  </si>
  <si>
    <t>46377257342</t>
  </si>
  <si>
    <t>3213</t>
  </si>
  <si>
    <t>Stručno usavršavanje zaposlenika</t>
  </si>
  <si>
    <t xml:space="preserve">KONČAR ELEKTROINDUSTRIJA D.D.           </t>
  </si>
  <si>
    <t>45050126417</t>
  </si>
  <si>
    <t>KONZUM PLUS D.O.O.</t>
  </si>
  <si>
    <t>62226620908</t>
  </si>
  <si>
    <t>KOPITEHNA D.O.O.</t>
  </si>
  <si>
    <t>12585203084</t>
  </si>
  <si>
    <t>KS INTERVENCIJE D.O.O.</t>
  </si>
  <si>
    <t>67812117935</t>
  </si>
  <si>
    <t>Zagreb-Dubrava</t>
  </si>
  <si>
    <t>KVANTUM-TIM d.o.o.</t>
  </si>
  <si>
    <t>56616753620</t>
  </si>
  <si>
    <t>KVANTUM-TIM D.O.O.</t>
  </si>
  <si>
    <t>Sveta Nedelja</t>
  </si>
  <si>
    <t>LEJLA MERIPUŠKOSKI - PRIVATNA PRAKSA DENTALNOG LABORATORIJA LEJLA MERI</t>
  </si>
  <si>
    <t>47352377366</t>
  </si>
  <si>
    <t>LESNINA D.O.O.</t>
  </si>
  <si>
    <t>36998794856</t>
  </si>
  <si>
    <t>Ivanja Reka</t>
  </si>
  <si>
    <t>4221</t>
  </si>
  <si>
    <t>Uredska oprema i namještaj</t>
  </si>
  <si>
    <t>LEXPERA D.O.O.</t>
  </si>
  <si>
    <t>79506290597</t>
  </si>
  <si>
    <t>LOCUM TRADE DOO</t>
  </si>
  <si>
    <t>49576390857</t>
  </si>
  <si>
    <t>M.T.F. d.o.o.</t>
  </si>
  <si>
    <t>76309717125</t>
  </si>
  <si>
    <t xml:space="preserve">MAGIRIS D.O.O.                </t>
  </si>
  <si>
    <t>40560536631</t>
  </si>
  <si>
    <t>MAKROMIKRO GRUPA d.o.o.</t>
  </si>
  <si>
    <t>50467974870</t>
  </si>
  <si>
    <t>Velika Gorica</t>
  </si>
  <si>
    <t xml:space="preserve">MAMM d.o.o.                   </t>
  </si>
  <si>
    <t>52599776564</t>
  </si>
  <si>
    <t>MCS GRUPA D.O.O.</t>
  </si>
  <si>
    <t>04355267582</t>
  </si>
  <si>
    <t>MED.BIOK.LABOR.MARIJA RADETIĆ</t>
  </si>
  <si>
    <t>59268608496</t>
  </si>
  <si>
    <t>MEDAŽ D.O.O.</t>
  </si>
  <si>
    <t>11709735994</t>
  </si>
  <si>
    <t>MEDIA D.O.O.</t>
  </si>
  <si>
    <t>96725652983</t>
  </si>
  <si>
    <t>MEDIC DOO</t>
  </si>
  <si>
    <t>36228944903</t>
  </si>
  <si>
    <t>MEDICAL INTERTRADE D.O.O.</t>
  </si>
  <si>
    <t>04492664153</t>
  </si>
  <si>
    <t>MEDICINA-PROMET d.o.o.</t>
  </si>
  <si>
    <t>89990147407</t>
  </si>
  <si>
    <t>MEDICPRO D.O.O.</t>
  </si>
  <si>
    <t>87488264639</t>
  </si>
  <si>
    <t>MEDIKA D.D.</t>
  </si>
  <si>
    <t>94818858923</t>
  </si>
  <si>
    <t>MEDI-LAB d.o.o.</t>
  </si>
  <si>
    <t>77804145433</t>
  </si>
  <si>
    <t>MEL-MEDIKAL D.O.O.</t>
  </si>
  <si>
    <t>56652283184</t>
  </si>
  <si>
    <t>MES D.O.O.</t>
  </si>
  <si>
    <t>07701805862</t>
  </si>
  <si>
    <t>MESSER CROATIA PLIN D.O.O.</t>
  </si>
  <si>
    <t>32179081874</t>
  </si>
  <si>
    <t>MET CROATIA ENERGY TRADE D.O.O.</t>
  </si>
  <si>
    <t>85106651596</t>
  </si>
  <si>
    <t xml:space="preserve">METAL GAL D.O.O.              </t>
  </si>
  <si>
    <t>29747794887</t>
  </si>
  <si>
    <t>MICROTEAM D.O.O.</t>
  </si>
  <si>
    <t>57375677395</t>
  </si>
  <si>
    <t>MIKRONIS D.O.O.</t>
  </si>
  <si>
    <t>59964152545</t>
  </si>
  <si>
    <t>MOTOR DIHT D.O.O.</t>
  </si>
  <si>
    <t>73025551868</t>
  </si>
  <si>
    <t>MRKULIĆ - COMPANY D.O.O.</t>
  </si>
  <si>
    <t>4200673570007</t>
  </si>
  <si>
    <t/>
  </si>
  <si>
    <t>NARODNE NOVINE ZAGREB</t>
  </si>
  <si>
    <t>64546066176</t>
  </si>
  <si>
    <t>NASTAVNI ZAVOD ZA JAVNO ZDRAVSTVO DR. ANDRIJA ŠTAMPAR</t>
  </si>
  <si>
    <t>33392005961</t>
  </si>
  <si>
    <t>NATURALDENT D.O.O.</t>
  </si>
  <si>
    <t>19762499741</t>
  </si>
  <si>
    <t>NATURPRODUKT D.O.O.</t>
  </si>
  <si>
    <t>90507671771</t>
  </si>
  <si>
    <t>NOVODENT D.O.O. veleprodaja i maloprodaja medicinskih proizvoda</t>
  </si>
  <si>
    <t>05021776835</t>
  </si>
  <si>
    <t>Matulji</t>
  </si>
  <si>
    <t>ODVJETNICA SNJEŽANA POSAVEC MITROV</t>
  </si>
  <si>
    <t>33604458001</t>
  </si>
  <si>
    <t>OKTAL PHARMA D.O.O.</t>
  </si>
  <si>
    <t>30750621355</t>
  </si>
  <si>
    <t>OSMI BIT D.O.O.</t>
  </si>
  <si>
    <t>64546332276</t>
  </si>
  <si>
    <t>OTVORENI UM D.O.O.</t>
  </si>
  <si>
    <t>96298212463</t>
  </si>
  <si>
    <t>PEVEX D.D.</t>
  </si>
  <si>
    <t>73660371074</t>
  </si>
  <si>
    <t>4225</t>
  </si>
  <si>
    <t>Instrumenti i uređaji</t>
  </si>
  <si>
    <t>PHARMA NET d.o.o.</t>
  </si>
  <si>
    <t>97352414319</t>
  </si>
  <si>
    <t>PHOENIX Farmacija d.o.o.</t>
  </si>
  <si>
    <t>36755252122</t>
  </si>
  <si>
    <t>PLAVI PERISTIL D.O.O.</t>
  </si>
  <si>
    <t>41162940017</t>
  </si>
  <si>
    <t>PONTIS TECHNOLOGY d.o.o.</t>
  </si>
  <si>
    <t>68533008080</t>
  </si>
  <si>
    <t>PRIVATANA PRAKSA ZUBOTEHNIČKOG LABORATORIJA SANJA MART</t>
  </si>
  <si>
    <t>63313973998</t>
  </si>
  <si>
    <t>PRIVATNA PRAKSA DENTALNOG  LABORATORIJA MIRELA LUCARIĆ</t>
  </si>
  <si>
    <t>50064624529</t>
  </si>
  <si>
    <t>PRIVATNA PRAKSA ZUBOTEHNIČKOG LABORATORIJA JELENA GREGL</t>
  </si>
  <si>
    <t>02849285224</t>
  </si>
  <si>
    <t>PRIVATNA PRAKSA ZUBOTEHNIČKOG LABORATORIJA KSENIJA ŠKRBINA YAMMINE, ZU</t>
  </si>
  <si>
    <t>42249095785</t>
  </si>
  <si>
    <t>QA MED D.O.O.</t>
  </si>
  <si>
    <t>48726659247</t>
  </si>
  <si>
    <t>RADISSON BLU RESORT &amp; SPA</t>
  </si>
  <si>
    <t>68755468505</t>
  </si>
  <si>
    <t>RETINA-ORL CENTAR ZAGREB D.O.O</t>
  </si>
  <si>
    <t>32928250651</t>
  </si>
  <si>
    <t>SANITARIA DENTAL d.o.o.</t>
  </si>
  <si>
    <t>30023990959</t>
  </si>
  <si>
    <t>SERVIS ZA BRAVE VJEŠTICA</t>
  </si>
  <si>
    <t>86757364586</t>
  </si>
  <si>
    <t>SKVID D.O.O.</t>
  </si>
  <si>
    <t>27197549120</t>
  </si>
  <si>
    <t>STUDENTSKI CENTAR U ZAGREBU</t>
  </si>
  <si>
    <t>22597784145</t>
  </si>
  <si>
    <t>SUZANA LJUBEJ - MEDICINSKO BIOKEMIJSKI LABORATORIJ SUZANA LJUBEJ</t>
  </si>
  <si>
    <t>60756077300</t>
  </si>
  <si>
    <t>SVETI ROK D.O.O.</t>
  </si>
  <si>
    <t>36945428337</t>
  </si>
  <si>
    <t xml:space="preserve">TANJA VUČIĆ GRACIN,PROF.PSIH. </t>
  </si>
  <si>
    <t>93262714919</t>
  </si>
  <si>
    <t>TEB POSLOVNO SAVJETOVANJE D.O.O.</t>
  </si>
  <si>
    <t>99944170669</t>
  </si>
  <si>
    <t>TEHNOPANELI DIZAJN d.o.o.</t>
  </si>
  <si>
    <t>70806277753</t>
  </si>
  <si>
    <t>TEHNO-TABULOV</t>
  </si>
  <si>
    <t>09791806231</t>
  </si>
  <si>
    <t>TELEMACH HRVATSKA D.O.O.</t>
  </si>
  <si>
    <t>70133616033</t>
  </si>
  <si>
    <t>TIP-ZAGREB D.O.O.</t>
  </si>
  <si>
    <t>36198195227</t>
  </si>
  <si>
    <t>TOMISLAV BALIJA - "HORTON-INTERIJER"</t>
  </si>
  <si>
    <t>12951036007</t>
  </si>
  <si>
    <t>TRI D PRAONICA J.D.O.O.</t>
  </si>
  <si>
    <t>47107413163</t>
  </si>
  <si>
    <t>UNIQA osiguranje d.d.</t>
  </si>
  <si>
    <t>75665455333</t>
  </si>
  <si>
    <t>3292</t>
  </si>
  <si>
    <t>Premije osiguranja</t>
  </si>
  <si>
    <t>UPUZ</t>
  </si>
  <si>
    <t>32787730056</t>
  </si>
  <si>
    <t>3294</t>
  </si>
  <si>
    <t>Članarine i norme</t>
  </si>
  <si>
    <t>USTANOVA ZA ZDRAVSTVENU SKRB MEDICI</t>
  </si>
  <si>
    <t>15311366952</t>
  </si>
  <si>
    <t>VAMS TEC D.O.O. ZA TRGOV.USLUGE I PROIZVOD.</t>
  </si>
  <si>
    <t>84667924975</t>
  </si>
  <si>
    <t>VIK-DENTAL d.o.o.</t>
  </si>
  <si>
    <t>82797192152</t>
  </si>
  <si>
    <t xml:space="preserve">VODOOPSKRBA I ODVODNJA D.O.O. </t>
  </si>
  <si>
    <t>83416546499</t>
  </si>
  <si>
    <t>VRUTAK D.O.O</t>
  </si>
  <si>
    <t>95092888930</t>
  </si>
  <si>
    <t>VUTEL d.o.o.</t>
  </si>
  <si>
    <t>61166480637</t>
  </si>
  <si>
    <t>ZAGREBAČKI HOLDING D.O.O. - PODRUŽNICA ČISTOĆA</t>
  </si>
  <si>
    <t>85584865987</t>
  </si>
  <si>
    <t>ZAGREBAČKI HOLDING D.O.O. PODRUŽNICA ROBNI TERMINALI ZAGREB</t>
  </si>
  <si>
    <t>ZAGREBAČKI HOLDING, d.o.o. PODRUŽNICA ZAGREBAČKE CESTE</t>
  </si>
  <si>
    <t>ZAPAD-STAN D.O.O</t>
  </si>
  <si>
    <t>78641299718</t>
  </si>
  <si>
    <t>ZAŠTITA-ZAGREB D.O.O.</t>
  </si>
  <si>
    <t>68204597981</t>
  </si>
  <si>
    <t>ZET d.o.o. za trgovinu,usluge</t>
  </si>
  <si>
    <t>82031999604</t>
  </si>
  <si>
    <t>3212</t>
  </si>
  <si>
    <t>Naknade za prijevoz, za rad na terenu i odvojeni život</t>
  </si>
  <si>
    <t xml:space="preserve">Dodatna ulaganja na građevinskim objektima      </t>
  </si>
  <si>
    <t xml:space="preserve">Službena putovanja  </t>
  </si>
  <si>
    <t>Ukupno Kategorija 1</t>
  </si>
  <si>
    <r>
      <t>D</t>
    </r>
    <r>
      <rPr>
        <b/>
        <sz val="10"/>
        <rFont val="Arial"/>
        <family val="2"/>
        <charset val="238"/>
      </rPr>
      <t>OM ZDRAVLJA ZAGREB-ZAPAD</t>
    </r>
  </si>
  <si>
    <t>ZAGREB, PRILAZ BARUNA FILIPOVIĆA 11</t>
  </si>
  <si>
    <t>KATEGORIJA 2</t>
  </si>
  <si>
    <t>Plaće za redovan rad</t>
  </si>
  <si>
    <t>Plaće za prekovremeni rada</t>
  </si>
  <si>
    <t>Doprinosi za mirovinsko osiguranje za staž s povećanim trajanjem</t>
  </si>
  <si>
    <t>Doprinosi za zdravstveno osiguranje</t>
  </si>
  <si>
    <t>Ostali rashodi za zaposlene</t>
  </si>
  <si>
    <t>Službena putovanja</t>
  </si>
  <si>
    <t>Naknade za prijevoz</t>
  </si>
  <si>
    <t>Naknade za rad predstavničkih tijela</t>
  </si>
  <si>
    <t>Pristojbe i naknade</t>
  </si>
  <si>
    <t xml:space="preserve">Ostali nespomenuti rashodi poslovanja     </t>
  </si>
  <si>
    <t>Ukupno  Kategorija 2</t>
  </si>
  <si>
    <t xml:space="preserve">Bankarske usluge i usluge platnog prometa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</si>
</sst>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24]#,##0.00;\-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12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7"/>
      <color rgb="FF000000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8"/>
      <color indexed="8"/>
      <name val="Arial Narrow"/>
      <family val="2"/>
      <charset val="238"/>
    </font>
    <font>
      <sz val="7"/>
      <color indexed="8"/>
      <name val="Arial Narrow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8"/>
      <name val="Arial Narrow"/>
      <family val="2"/>
      <charset val="238"/>
    </font>
    <font>
      <b/>
      <sz val="10"/>
      <color indexed="8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4F4F4"/>
        <bgColor rgb="FFF4F4F4"/>
      </patternFill>
    </fill>
    <fill>
      <patternFill patternType="solid">
        <fgColor indexed="9"/>
        <bgColor indexed="9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rgb="FF000000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</borders>
  <cellStyleXfs count="3">
    <xf numFmtId="0" fontId="0" fillId="0" borderId="0"/>
    <xf numFmtId="0" fontId="9" fillId="0" borderId="0"/>
    <xf numFmtId="0" fontId="11" fillId="0" borderId="0"/>
  </cellStyleXfs>
  <cellXfs count="68">
    <xf numFmtId="0" fontId="1" fillId="0" borderId="0" xfId="0" applyFont="1"/>
    <xf numFmtId="0" fontId="1" fillId="0" borderId="3" xfId="0" applyFont="1" applyBorder="1" applyAlignment="1">
      <alignment vertical="top" wrapText="1"/>
    </xf>
    <xf numFmtId="0" fontId="3" fillId="0" borderId="4" xfId="0" applyFont="1" applyBorder="1" applyAlignment="1">
      <alignment horizontal="left" vertical="center" wrapText="1" readingOrder="1"/>
    </xf>
    <xf numFmtId="0" fontId="3" fillId="0" borderId="5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left" vertical="center" wrapText="1" readingOrder="1"/>
    </xf>
    <xf numFmtId="164" fontId="3" fillId="0" borderId="5" xfId="0" applyNumberFormat="1" applyFont="1" applyBorder="1" applyAlignment="1">
      <alignment horizontal="right" vertical="center" wrapText="1" readingOrder="1"/>
    </xf>
    <xf numFmtId="0" fontId="1" fillId="0" borderId="6" xfId="0" applyFont="1" applyBorder="1" applyAlignment="1">
      <alignment vertical="top" wrapText="1"/>
    </xf>
    <xf numFmtId="0" fontId="3" fillId="0" borderId="2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left" vertical="center" wrapText="1" readingOrder="1"/>
    </xf>
    <xf numFmtId="164" fontId="3" fillId="0" borderId="2" xfId="0" applyNumberFormat="1" applyFont="1" applyBorder="1" applyAlignment="1">
      <alignment horizontal="righ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3" fillId="0" borderId="5" xfId="0" applyFont="1" applyBorder="1" applyAlignment="1">
      <alignment vertical="center" wrapText="1" readingOrder="1"/>
    </xf>
    <xf numFmtId="0" fontId="3" fillId="0" borderId="2" xfId="0" applyFont="1" applyBorder="1" applyAlignment="1">
      <alignment vertical="center" wrapText="1" readingOrder="1"/>
    </xf>
    <xf numFmtId="0" fontId="6" fillId="0" borderId="5" xfId="0" applyFont="1" applyBorder="1" applyAlignment="1">
      <alignment vertical="center" wrapText="1" readingOrder="1"/>
    </xf>
    <xf numFmtId="0" fontId="6" fillId="0" borderId="2" xfId="0" applyFont="1" applyBorder="1" applyAlignment="1">
      <alignment vertical="center" wrapText="1" readingOrder="1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164" fontId="7" fillId="0" borderId="8" xfId="0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top" wrapText="1" readingOrder="1"/>
    </xf>
    <xf numFmtId="0" fontId="0" fillId="0" borderId="0" xfId="0"/>
    <xf numFmtId="0" fontId="9" fillId="0" borderId="0" xfId="0" applyFont="1"/>
    <xf numFmtId="4" fontId="0" fillId="0" borderId="0" xfId="0" applyNumberFormat="1"/>
    <xf numFmtId="0" fontId="9" fillId="0" borderId="0" xfId="1"/>
    <xf numFmtId="4" fontId="9" fillId="0" borderId="0" xfId="1" applyNumberFormat="1"/>
    <xf numFmtId="0" fontId="7" fillId="3" borderId="10" xfId="2" applyFont="1" applyFill="1" applyBorder="1" applyAlignment="1">
      <alignment vertical="center"/>
    </xf>
    <xf numFmtId="0" fontId="7" fillId="3" borderId="11" xfId="2" applyFont="1" applyFill="1" applyBorder="1" applyAlignment="1">
      <alignment vertical="center"/>
    </xf>
    <xf numFmtId="0" fontId="7" fillId="3" borderId="11" xfId="2" applyFont="1" applyFill="1" applyBorder="1" applyAlignment="1">
      <alignment horizontal="left" vertical="center"/>
    </xf>
    <xf numFmtId="0" fontId="12" fillId="3" borderId="11" xfId="2" applyFont="1" applyFill="1" applyBorder="1" applyAlignment="1">
      <alignment horizontal="right" vertical="center"/>
    </xf>
    <xf numFmtId="0" fontId="13" fillId="0" borderId="13" xfId="2" applyFont="1" applyBorder="1" applyAlignment="1">
      <alignment vertical="center"/>
    </xf>
    <xf numFmtId="0" fontId="1" fillId="0" borderId="11" xfId="2" applyFont="1" applyBorder="1" applyAlignment="1">
      <alignment vertical="top"/>
    </xf>
    <xf numFmtId="0" fontId="1" fillId="0" borderId="11" xfId="2" applyFont="1" applyBorder="1" applyAlignment="1">
      <alignment vertical="top" wrapText="1"/>
    </xf>
    <xf numFmtId="0" fontId="1" fillId="0" borderId="14" xfId="2" applyFont="1" applyBorder="1" applyAlignment="1">
      <alignment vertical="top" wrapText="1"/>
    </xf>
    <xf numFmtId="0" fontId="1" fillId="0" borderId="0" xfId="1" applyFont="1"/>
    <xf numFmtId="0" fontId="7" fillId="0" borderId="15" xfId="2" applyFont="1" applyBorder="1" applyAlignment="1">
      <alignment horizontal="left" vertical="center"/>
    </xf>
    <xf numFmtId="0" fontId="7" fillId="0" borderId="16" xfId="2" applyFont="1" applyBorder="1" applyAlignment="1">
      <alignment horizontal="left" vertical="center"/>
    </xf>
    <xf numFmtId="0" fontId="8" fillId="0" borderId="16" xfId="2" applyFont="1" applyBorder="1" applyAlignment="1">
      <alignment horizontal="left" vertical="center"/>
    </xf>
    <xf numFmtId="4" fontId="12" fillId="0" borderId="16" xfId="2" applyNumberFormat="1" applyFont="1" applyBorder="1" applyAlignment="1">
      <alignment horizontal="right" vertical="center"/>
    </xf>
    <xf numFmtId="0" fontId="7" fillId="0" borderId="17" xfId="2" applyFont="1" applyBorder="1" applyAlignment="1">
      <alignment horizontal="left" vertical="center"/>
    </xf>
    <xf numFmtId="0" fontId="7" fillId="0" borderId="18" xfId="2" applyFont="1" applyBorder="1" applyAlignment="1">
      <alignment horizontal="left" vertical="center"/>
    </xf>
    <xf numFmtId="0" fontId="7" fillId="0" borderId="19" xfId="2" applyFont="1" applyBorder="1" applyAlignment="1">
      <alignment horizontal="left" vertical="center"/>
    </xf>
    <xf numFmtId="0" fontId="8" fillId="0" borderId="19" xfId="2" applyFont="1" applyBorder="1" applyAlignment="1">
      <alignment horizontal="left" vertical="center"/>
    </xf>
    <xf numFmtId="4" fontId="12" fillId="0" borderId="19" xfId="2" applyNumberFormat="1" applyFont="1" applyBorder="1" applyAlignment="1">
      <alignment horizontal="right" vertical="center"/>
    </xf>
    <xf numFmtId="0" fontId="7" fillId="0" borderId="20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 wrapText="1"/>
    </xf>
    <xf numFmtId="0" fontId="7" fillId="0" borderId="7" xfId="2" applyFont="1" applyBorder="1" applyAlignment="1">
      <alignment horizontal="left" vertical="center"/>
    </xf>
    <xf numFmtId="0" fontId="7" fillId="0" borderId="8" xfId="2" applyFont="1" applyBorder="1" applyAlignment="1">
      <alignment horizontal="left" vertical="center"/>
    </xf>
    <xf numFmtId="0" fontId="8" fillId="0" borderId="8" xfId="2" applyFont="1" applyBorder="1" applyAlignment="1">
      <alignment horizontal="left" vertical="center"/>
    </xf>
    <xf numFmtId="4" fontId="12" fillId="0" borderId="8" xfId="2" applyNumberFormat="1" applyFont="1" applyBorder="1" applyAlignment="1">
      <alignment horizontal="right" vertical="center"/>
    </xf>
    <xf numFmtId="0" fontId="7" fillId="0" borderId="21" xfId="2" applyFont="1" applyBorder="1" applyAlignment="1">
      <alignment horizontal="left" vertical="center"/>
    </xf>
    <xf numFmtId="0" fontId="7" fillId="0" borderId="22" xfId="2" applyFont="1" applyBorder="1" applyAlignment="1">
      <alignment horizontal="left" vertical="center"/>
    </xf>
    <xf numFmtId="0" fontId="7" fillId="0" borderId="23" xfId="2" applyFont="1" applyBorder="1" applyAlignment="1">
      <alignment horizontal="left" vertical="center"/>
    </xf>
    <xf numFmtId="0" fontId="7" fillId="0" borderId="24" xfId="2" applyFont="1" applyBorder="1" applyAlignment="1">
      <alignment horizontal="left" vertical="center"/>
    </xf>
    <xf numFmtId="0" fontId="8" fillId="0" borderId="24" xfId="2" applyFont="1" applyBorder="1" applyAlignment="1">
      <alignment horizontal="left" vertical="center"/>
    </xf>
    <xf numFmtId="4" fontId="12" fillId="0" borderId="24" xfId="2" applyNumberFormat="1" applyFont="1" applyBorder="1" applyAlignment="1">
      <alignment horizontal="right" vertical="center" wrapText="1"/>
    </xf>
    <xf numFmtId="0" fontId="7" fillId="0" borderId="24" xfId="2" applyFont="1" applyBorder="1" applyAlignment="1">
      <alignment horizontal="left" vertical="center" wrapText="1"/>
    </xf>
    <xf numFmtId="0" fontId="1" fillId="0" borderId="25" xfId="2" applyFont="1" applyBorder="1" applyAlignment="1">
      <alignment vertical="top" wrapText="1"/>
    </xf>
    <xf numFmtId="0" fontId="7" fillId="0" borderId="26" xfId="2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horizontal="left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7" fillId="3" borderId="11" xfId="2" applyFont="1" applyFill="1" applyBorder="1" applyAlignment="1">
      <alignment horizontal="center" vertical="center"/>
    </xf>
    <xf numFmtId="0" fontId="7" fillId="3" borderId="12" xfId="2" applyFont="1" applyFill="1" applyBorder="1" applyAlignment="1">
      <alignment horizontal="center" vertical="center"/>
    </xf>
  </cellXfs>
  <cellStyles count="3">
    <cellStyle name="Normal" xfId="0" builtinId="0"/>
    <cellStyle name="Normal 2" xfId="2" xr:uid="{747106C6-E00D-467B-96D4-6277D51793E1}"/>
    <cellStyle name="Normalno 2 2" xfId="1" xr:uid="{F019F36A-CAB9-4C9D-BCF5-7156ABFF448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4F4F4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09"/>
  <sheetViews>
    <sheetView showGridLines="0" tabSelected="1" workbookViewId="0">
      <pane ySplit="5" topLeftCell="A90" activePane="bottomLeft" state="frozen"/>
      <selection pane="bottomLeft" activeCell="P98" sqref="P98"/>
    </sheetView>
  </sheetViews>
  <sheetFormatPr defaultRowHeight="15" x14ac:dyDescent="0.25"/>
  <cols>
    <col min="1" max="2" width="4.140625" customWidth="1"/>
    <col min="3" max="3" width="51.7109375" customWidth="1"/>
    <col min="4" max="4" width="10.85546875" customWidth="1"/>
    <col min="5" max="5" width="11.5703125" customWidth="1"/>
    <col min="6" max="6" width="18.85546875" customWidth="1"/>
    <col min="7" max="7" width="10.140625" customWidth="1"/>
    <col min="8" max="8" width="4.85546875" customWidth="1"/>
    <col min="9" max="9" width="38.140625" customWidth="1"/>
    <col min="10" max="10" width="1.140625" customWidth="1"/>
    <col min="11" max="11" width="0" hidden="1" customWidth="1"/>
  </cols>
  <sheetData>
    <row r="1" spans="2:10" s="22" customFormat="1" x14ac:dyDescent="0.25">
      <c r="B1" s="23" t="s">
        <v>411</v>
      </c>
      <c r="C1" s="23"/>
      <c r="G1" s="24"/>
    </row>
    <row r="2" spans="2:10" s="22" customFormat="1" x14ac:dyDescent="0.25">
      <c r="B2" s="23" t="s">
        <v>412</v>
      </c>
      <c r="C2" s="23"/>
      <c r="G2" s="24"/>
    </row>
    <row r="3" spans="2:10" ht="18.75" customHeight="1" x14ac:dyDescent="0.25"/>
    <row r="4" spans="2:10" ht="14.25" customHeight="1" x14ac:dyDescent="0.25">
      <c r="B4" s="21" t="s">
        <v>0</v>
      </c>
      <c r="C4" s="21"/>
      <c r="D4" s="21"/>
      <c r="E4" s="21"/>
      <c r="F4" s="21"/>
      <c r="G4" s="21"/>
      <c r="H4" s="21"/>
      <c r="I4" s="21"/>
    </row>
    <row r="5" spans="2:10" ht="5.25" customHeight="1" x14ac:dyDescent="0.25"/>
    <row r="6" spans="2:10" ht="3.75" customHeight="1" x14ac:dyDescent="0.25"/>
    <row r="7" spans="2:10" s="20" customFormat="1" ht="15" customHeight="1" x14ac:dyDescent="0.25">
      <c r="B7" s="65" t="s">
        <v>1</v>
      </c>
      <c r="C7" s="62" t="s">
        <v>2</v>
      </c>
      <c r="D7" s="62" t="s">
        <v>3</v>
      </c>
      <c r="E7" s="62" t="s">
        <v>4</v>
      </c>
      <c r="F7" s="62" t="s">
        <v>5</v>
      </c>
      <c r="G7" s="62" t="s">
        <v>6</v>
      </c>
      <c r="H7" s="63" t="s">
        <v>7</v>
      </c>
      <c r="I7" s="63"/>
      <c r="J7" s="64"/>
    </row>
    <row r="8" spans="2:10" ht="18.2" customHeight="1" x14ac:dyDescent="0.25">
      <c r="B8" s="60" t="s">
        <v>8</v>
      </c>
      <c r="C8" s="61"/>
      <c r="D8" s="61"/>
      <c r="E8" s="61"/>
      <c r="F8" s="61"/>
      <c r="G8" s="61"/>
      <c r="H8" s="61"/>
      <c r="I8" s="61"/>
      <c r="J8" s="1"/>
    </row>
    <row r="9" spans="2:10" ht="15" customHeight="1" x14ac:dyDescent="0.25">
      <c r="B9" s="2">
        <v>1</v>
      </c>
      <c r="C9" s="3" t="s">
        <v>9</v>
      </c>
      <c r="D9" s="3" t="s">
        <v>10</v>
      </c>
      <c r="E9" s="4" t="s">
        <v>11</v>
      </c>
      <c r="F9" s="3" t="s">
        <v>12</v>
      </c>
      <c r="G9" s="5">
        <v>84.5</v>
      </c>
      <c r="H9" s="3" t="s">
        <v>13</v>
      </c>
      <c r="I9" s="11" t="s">
        <v>14</v>
      </c>
      <c r="J9" s="6"/>
    </row>
    <row r="10" spans="2:10" ht="15" customHeight="1" x14ac:dyDescent="0.25">
      <c r="B10" s="2">
        <f>B9+1</f>
        <v>2</v>
      </c>
      <c r="C10" s="3" t="s">
        <v>15</v>
      </c>
      <c r="D10" s="3" t="s">
        <v>16</v>
      </c>
      <c r="E10" s="4" t="s">
        <v>17</v>
      </c>
      <c r="F10" s="3" t="s">
        <v>12</v>
      </c>
      <c r="G10" s="5">
        <v>2251.98</v>
      </c>
      <c r="H10" s="3" t="s">
        <v>18</v>
      </c>
      <c r="I10" s="11" t="s">
        <v>19</v>
      </c>
      <c r="J10" s="6"/>
    </row>
    <row r="11" spans="2:10" ht="15" customHeight="1" x14ac:dyDescent="0.25">
      <c r="B11" s="2">
        <f t="shared" ref="B11:B74" si="0">B10+1</f>
        <v>3</v>
      </c>
      <c r="C11" s="3" t="s">
        <v>20</v>
      </c>
      <c r="D11" s="3" t="s">
        <v>21</v>
      </c>
      <c r="E11" s="4" t="s">
        <v>22</v>
      </c>
      <c r="F11" s="3" t="s">
        <v>12</v>
      </c>
      <c r="G11" s="5">
        <v>430658.15</v>
      </c>
      <c r="H11" s="3" t="s">
        <v>23</v>
      </c>
      <c r="I11" s="11" t="s">
        <v>24</v>
      </c>
      <c r="J11" s="6"/>
    </row>
    <row r="12" spans="2:10" ht="15" customHeight="1" x14ac:dyDescent="0.25">
      <c r="B12" s="2">
        <f t="shared" si="0"/>
        <v>4</v>
      </c>
      <c r="C12" s="3" t="s">
        <v>25</v>
      </c>
      <c r="D12" s="3" t="s">
        <v>26</v>
      </c>
      <c r="E12" s="4" t="s">
        <v>17</v>
      </c>
      <c r="F12" s="3" t="s">
        <v>12</v>
      </c>
      <c r="G12" s="5">
        <v>38852.300000000003</v>
      </c>
      <c r="H12" s="3" t="s">
        <v>27</v>
      </c>
      <c r="I12" s="11" t="s">
        <v>28</v>
      </c>
      <c r="J12" s="6"/>
    </row>
    <row r="13" spans="2:10" ht="25.5" customHeight="1" x14ac:dyDescent="0.25">
      <c r="B13" s="2">
        <f t="shared" si="0"/>
        <v>5</v>
      </c>
      <c r="C13" s="3" t="s">
        <v>29</v>
      </c>
      <c r="D13" s="3" t="s">
        <v>30</v>
      </c>
      <c r="E13" s="4" t="s">
        <v>17</v>
      </c>
      <c r="F13" s="3" t="s">
        <v>12</v>
      </c>
      <c r="G13" s="5">
        <v>1043.77</v>
      </c>
      <c r="H13" s="3" t="s">
        <v>31</v>
      </c>
      <c r="I13" s="11" t="s">
        <v>32</v>
      </c>
      <c r="J13" s="6"/>
    </row>
    <row r="14" spans="2:10" ht="15" customHeight="1" x14ac:dyDescent="0.25">
      <c r="B14" s="2">
        <f t="shared" si="0"/>
        <v>6</v>
      </c>
      <c r="C14" s="3" t="s">
        <v>33</v>
      </c>
      <c r="D14" s="3" t="s">
        <v>34</v>
      </c>
      <c r="E14" s="4" t="s">
        <v>17</v>
      </c>
      <c r="F14" s="3" t="s">
        <v>12</v>
      </c>
      <c r="G14" s="5">
        <v>340.71</v>
      </c>
      <c r="H14" s="3" t="s">
        <v>27</v>
      </c>
      <c r="I14" s="11" t="s">
        <v>28</v>
      </c>
      <c r="J14" s="6"/>
    </row>
    <row r="15" spans="2:10" ht="15" customHeight="1" x14ac:dyDescent="0.25">
      <c r="B15" s="2">
        <f t="shared" si="0"/>
        <v>7</v>
      </c>
      <c r="C15" s="3" t="s">
        <v>35</v>
      </c>
      <c r="D15" s="3" t="s">
        <v>36</v>
      </c>
      <c r="E15" s="4" t="s">
        <v>37</v>
      </c>
      <c r="F15" s="3" t="s">
        <v>12</v>
      </c>
      <c r="G15" s="5">
        <v>1021.38</v>
      </c>
      <c r="H15" s="3" t="s">
        <v>38</v>
      </c>
      <c r="I15" s="11" t="s">
        <v>39</v>
      </c>
      <c r="J15" s="6"/>
    </row>
    <row r="16" spans="2:10" ht="15" customHeight="1" x14ac:dyDescent="0.25">
      <c r="B16" s="2">
        <f t="shared" si="0"/>
        <v>8</v>
      </c>
      <c r="C16" s="3" t="s">
        <v>40</v>
      </c>
      <c r="D16" s="3" t="s">
        <v>41</v>
      </c>
      <c r="E16" s="4" t="s">
        <v>17</v>
      </c>
      <c r="F16" s="3" t="s">
        <v>12</v>
      </c>
      <c r="G16" s="5">
        <v>1560.59</v>
      </c>
      <c r="H16" s="3" t="s">
        <v>31</v>
      </c>
      <c r="I16" s="11" t="s">
        <v>32</v>
      </c>
      <c r="J16" s="6"/>
    </row>
    <row r="17" spans="2:10" x14ac:dyDescent="0.25">
      <c r="B17" s="2">
        <f t="shared" si="0"/>
        <v>9</v>
      </c>
      <c r="C17" s="3" t="s">
        <v>42</v>
      </c>
      <c r="D17" s="3" t="s">
        <v>43</v>
      </c>
      <c r="E17" s="4" t="s">
        <v>44</v>
      </c>
      <c r="F17" s="3" t="s">
        <v>12</v>
      </c>
      <c r="G17" s="5">
        <v>493.35</v>
      </c>
      <c r="H17" s="3">
        <v>3211</v>
      </c>
      <c r="I17" s="11" t="s">
        <v>409</v>
      </c>
      <c r="J17" s="6"/>
    </row>
    <row r="18" spans="2:10" ht="15" customHeight="1" x14ac:dyDescent="0.25">
      <c r="B18" s="2">
        <f t="shared" si="0"/>
        <v>10</v>
      </c>
      <c r="C18" s="3" t="s">
        <v>45</v>
      </c>
      <c r="D18" s="3" t="s">
        <v>46</v>
      </c>
      <c r="E18" s="4" t="s">
        <v>17</v>
      </c>
      <c r="F18" s="3" t="s">
        <v>12</v>
      </c>
      <c r="G18" s="5">
        <v>768.13</v>
      </c>
      <c r="H18" s="3" t="s">
        <v>31</v>
      </c>
      <c r="I18" s="11" t="s">
        <v>32</v>
      </c>
      <c r="J18" s="6"/>
    </row>
    <row r="19" spans="2:10" ht="15" customHeight="1" x14ac:dyDescent="0.25">
      <c r="B19" s="2">
        <f t="shared" si="0"/>
        <v>11</v>
      </c>
      <c r="C19" s="3" t="s">
        <v>47</v>
      </c>
      <c r="D19" s="3" t="s">
        <v>48</v>
      </c>
      <c r="E19" s="4" t="s">
        <v>17</v>
      </c>
      <c r="F19" s="3" t="s">
        <v>12</v>
      </c>
      <c r="G19" s="5">
        <v>38.880000000000003</v>
      </c>
      <c r="H19" s="3" t="s">
        <v>49</v>
      </c>
      <c r="I19" s="11" t="s">
        <v>50</v>
      </c>
      <c r="J19" s="6"/>
    </row>
    <row r="20" spans="2:10" ht="15" customHeight="1" x14ac:dyDescent="0.25">
      <c r="B20" s="2">
        <f t="shared" si="0"/>
        <v>12</v>
      </c>
      <c r="C20" s="3" t="s">
        <v>51</v>
      </c>
      <c r="D20" s="3" t="s">
        <v>52</v>
      </c>
      <c r="E20" s="4" t="s">
        <v>17</v>
      </c>
      <c r="F20" s="3" t="s">
        <v>12</v>
      </c>
      <c r="G20" s="5">
        <v>2594.83</v>
      </c>
      <c r="H20" s="3" t="s">
        <v>31</v>
      </c>
      <c r="I20" s="11" t="s">
        <v>32</v>
      </c>
      <c r="J20" s="6"/>
    </row>
    <row r="21" spans="2:10" x14ac:dyDescent="0.25">
      <c r="B21" s="2">
        <f t="shared" si="0"/>
        <v>13</v>
      </c>
      <c r="C21" s="3" t="s">
        <v>53</v>
      </c>
      <c r="D21" s="3" t="s">
        <v>54</v>
      </c>
      <c r="E21" s="4" t="s">
        <v>17</v>
      </c>
      <c r="F21" s="3" t="s">
        <v>12</v>
      </c>
      <c r="G21" s="5">
        <v>803.2</v>
      </c>
      <c r="H21" s="3">
        <v>3211</v>
      </c>
      <c r="I21" s="11" t="s">
        <v>409</v>
      </c>
      <c r="J21" s="6"/>
    </row>
    <row r="22" spans="2:10" ht="15" customHeight="1" x14ac:dyDescent="0.25">
      <c r="B22" s="2">
        <f t="shared" si="0"/>
        <v>14</v>
      </c>
      <c r="C22" s="3" t="s">
        <v>55</v>
      </c>
      <c r="D22" s="3" t="s">
        <v>56</v>
      </c>
      <c r="E22" s="4" t="s">
        <v>17</v>
      </c>
      <c r="F22" s="3" t="s">
        <v>12</v>
      </c>
      <c r="G22" s="5">
        <v>97.28</v>
      </c>
      <c r="H22" s="3" t="s">
        <v>49</v>
      </c>
      <c r="I22" s="11" t="s">
        <v>50</v>
      </c>
      <c r="J22" s="6"/>
    </row>
    <row r="23" spans="2:10" ht="15" customHeight="1" x14ac:dyDescent="0.25">
      <c r="B23" s="2">
        <f t="shared" si="0"/>
        <v>15</v>
      </c>
      <c r="C23" s="3" t="s">
        <v>55</v>
      </c>
      <c r="D23" s="3" t="s">
        <v>56</v>
      </c>
      <c r="E23" s="4" t="s">
        <v>17</v>
      </c>
      <c r="F23" s="3" t="s">
        <v>12</v>
      </c>
      <c r="G23" s="5">
        <v>68.98</v>
      </c>
      <c r="H23" s="3" t="s">
        <v>13</v>
      </c>
      <c r="I23" s="11" t="s">
        <v>14</v>
      </c>
      <c r="J23" s="6"/>
    </row>
    <row r="24" spans="2:10" ht="25.5" customHeight="1" x14ac:dyDescent="0.25">
      <c r="B24" s="2">
        <f t="shared" si="0"/>
        <v>16</v>
      </c>
      <c r="C24" s="3" t="s">
        <v>57</v>
      </c>
      <c r="D24" s="3" t="s">
        <v>58</v>
      </c>
      <c r="E24" s="4" t="s">
        <v>17</v>
      </c>
      <c r="F24" s="3" t="s">
        <v>12</v>
      </c>
      <c r="G24" s="5">
        <v>8566</v>
      </c>
      <c r="H24" s="3" t="s">
        <v>59</v>
      </c>
      <c r="I24" s="11" t="s">
        <v>60</v>
      </c>
      <c r="J24" s="6"/>
    </row>
    <row r="25" spans="2:10" ht="15" customHeight="1" x14ac:dyDescent="0.25">
      <c r="B25" s="2">
        <f t="shared" si="0"/>
        <v>17</v>
      </c>
      <c r="C25" s="3" t="s">
        <v>61</v>
      </c>
      <c r="D25" s="3" t="s">
        <v>62</v>
      </c>
      <c r="E25" s="4" t="s">
        <v>17</v>
      </c>
      <c r="F25" s="3" t="s">
        <v>12</v>
      </c>
      <c r="G25" s="5">
        <v>138.88</v>
      </c>
      <c r="H25" s="3" t="s">
        <v>49</v>
      </c>
      <c r="I25" s="11" t="s">
        <v>50</v>
      </c>
      <c r="J25" s="6"/>
    </row>
    <row r="26" spans="2:10" ht="15" customHeight="1" x14ac:dyDescent="0.25">
      <c r="B26" s="2">
        <f t="shared" si="0"/>
        <v>18</v>
      </c>
      <c r="C26" s="3" t="s">
        <v>63</v>
      </c>
      <c r="D26" s="3" t="s">
        <v>64</v>
      </c>
      <c r="E26" s="4" t="s">
        <v>17</v>
      </c>
      <c r="F26" s="3" t="s">
        <v>12</v>
      </c>
      <c r="G26" s="5">
        <v>155.63</v>
      </c>
      <c r="H26" s="3" t="s">
        <v>65</v>
      </c>
      <c r="I26" s="11" t="s">
        <v>66</v>
      </c>
      <c r="J26" s="6"/>
    </row>
    <row r="27" spans="2:10" ht="15" customHeight="1" x14ac:dyDescent="0.25">
      <c r="B27" s="2">
        <f t="shared" si="0"/>
        <v>19</v>
      </c>
      <c r="C27" s="3" t="s">
        <v>67</v>
      </c>
      <c r="D27" s="3" t="s">
        <v>68</v>
      </c>
      <c r="E27" s="4" t="s">
        <v>17</v>
      </c>
      <c r="F27" s="3" t="s">
        <v>12</v>
      </c>
      <c r="G27" s="5">
        <v>1157.01</v>
      </c>
      <c r="H27" s="3" t="s">
        <v>31</v>
      </c>
      <c r="I27" s="11" t="s">
        <v>32</v>
      </c>
      <c r="J27" s="6"/>
    </row>
    <row r="28" spans="2:10" x14ac:dyDescent="0.25">
      <c r="B28" s="2">
        <f t="shared" si="0"/>
        <v>20</v>
      </c>
      <c r="C28" s="3" t="s">
        <v>69</v>
      </c>
      <c r="D28" s="3" t="s">
        <v>70</v>
      </c>
      <c r="E28" s="4" t="s">
        <v>17</v>
      </c>
      <c r="F28" s="3" t="s">
        <v>12</v>
      </c>
      <c r="G28" s="5">
        <v>1474</v>
      </c>
      <c r="H28" s="3">
        <v>3213</v>
      </c>
      <c r="I28" s="13" t="s">
        <v>230</v>
      </c>
      <c r="J28" s="6"/>
    </row>
    <row r="29" spans="2:10" x14ac:dyDescent="0.25">
      <c r="B29" s="2">
        <f t="shared" si="0"/>
        <v>21</v>
      </c>
      <c r="C29" s="3" t="s">
        <v>71</v>
      </c>
      <c r="D29" s="3" t="s">
        <v>72</v>
      </c>
      <c r="E29" s="4" t="s">
        <v>17</v>
      </c>
      <c r="F29" s="3" t="s">
        <v>12</v>
      </c>
      <c r="G29" s="5">
        <v>680</v>
      </c>
      <c r="H29" s="3">
        <v>3213</v>
      </c>
      <c r="I29" s="13" t="s">
        <v>230</v>
      </c>
      <c r="J29" s="6"/>
    </row>
    <row r="30" spans="2:10" ht="15" customHeight="1" x14ac:dyDescent="0.25">
      <c r="B30" s="2">
        <f t="shared" si="0"/>
        <v>22</v>
      </c>
      <c r="C30" s="3" t="s">
        <v>73</v>
      </c>
      <c r="D30" s="3" t="s">
        <v>74</v>
      </c>
      <c r="E30" s="4" t="s">
        <v>75</v>
      </c>
      <c r="F30" s="3" t="s">
        <v>12</v>
      </c>
      <c r="G30" s="5">
        <v>58.5</v>
      </c>
      <c r="H30" s="3" t="s">
        <v>49</v>
      </c>
      <c r="I30" s="11" t="s">
        <v>50</v>
      </c>
      <c r="J30" s="6"/>
    </row>
    <row r="31" spans="2:10" ht="15" customHeight="1" x14ac:dyDescent="0.25">
      <c r="B31" s="2">
        <f t="shared" si="0"/>
        <v>23</v>
      </c>
      <c r="C31" s="3" t="s">
        <v>73</v>
      </c>
      <c r="D31" s="3" t="s">
        <v>74</v>
      </c>
      <c r="E31" s="4" t="s">
        <v>75</v>
      </c>
      <c r="F31" s="3" t="s">
        <v>12</v>
      </c>
      <c r="G31" s="5">
        <v>47.25</v>
      </c>
      <c r="H31" s="3" t="s">
        <v>27</v>
      </c>
      <c r="I31" s="11" t="s">
        <v>28</v>
      </c>
      <c r="J31" s="6"/>
    </row>
    <row r="32" spans="2:10" ht="15" customHeight="1" x14ac:dyDescent="0.25">
      <c r="B32" s="2">
        <f t="shared" si="0"/>
        <v>24</v>
      </c>
      <c r="C32" s="3" t="s">
        <v>76</v>
      </c>
      <c r="D32" s="3" t="s">
        <v>77</v>
      </c>
      <c r="E32" s="4" t="s">
        <v>17</v>
      </c>
      <c r="F32" s="3" t="s">
        <v>12</v>
      </c>
      <c r="G32" s="5">
        <v>500</v>
      </c>
      <c r="H32" s="3" t="s">
        <v>38</v>
      </c>
      <c r="I32" s="11" t="s">
        <v>39</v>
      </c>
      <c r="J32" s="6"/>
    </row>
    <row r="33" spans="2:10" ht="25.5" customHeight="1" x14ac:dyDescent="0.25">
      <c r="B33" s="2">
        <f t="shared" si="0"/>
        <v>25</v>
      </c>
      <c r="C33" s="3" t="s">
        <v>78</v>
      </c>
      <c r="D33" s="3" t="s">
        <v>79</v>
      </c>
      <c r="E33" s="4" t="s">
        <v>17</v>
      </c>
      <c r="F33" s="3" t="s">
        <v>12</v>
      </c>
      <c r="G33" s="5">
        <v>3222.11</v>
      </c>
      <c r="H33" s="3" t="s">
        <v>31</v>
      </c>
      <c r="I33" s="11" t="s">
        <v>32</v>
      </c>
      <c r="J33" s="6"/>
    </row>
    <row r="34" spans="2:10" ht="15" customHeight="1" x14ac:dyDescent="0.25">
      <c r="B34" s="2">
        <f t="shared" si="0"/>
        <v>26</v>
      </c>
      <c r="C34" s="3" t="s">
        <v>80</v>
      </c>
      <c r="D34" s="3" t="s">
        <v>81</v>
      </c>
      <c r="E34" s="4" t="s">
        <v>82</v>
      </c>
      <c r="F34" s="3" t="s">
        <v>12</v>
      </c>
      <c r="G34" s="5">
        <v>1742.1</v>
      </c>
      <c r="H34" s="3" t="s">
        <v>31</v>
      </c>
      <c r="I34" s="11" t="s">
        <v>32</v>
      </c>
      <c r="J34" s="6"/>
    </row>
    <row r="35" spans="2:10" ht="15" customHeight="1" x14ac:dyDescent="0.25">
      <c r="B35" s="2">
        <f t="shared" si="0"/>
        <v>27</v>
      </c>
      <c r="C35" s="3" t="s">
        <v>83</v>
      </c>
      <c r="D35" s="3" t="s">
        <v>84</v>
      </c>
      <c r="E35" s="4" t="s">
        <v>17</v>
      </c>
      <c r="F35" s="3" t="s">
        <v>12</v>
      </c>
      <c r="G35" s="5">
        <v>806.64</v>
      </c>
      <c r="H35" s="3" t="s">
        <v>31</v>
      </c>
      <c r="I35" s="11" t="s">
        <v>32</v>
      </c>
      <c r="J35" s="6"/>
    </row>
    <row r="36" spans="2:10" ht="15" customHeight="1" x14ac:dyDescent="0.25">
      <c r="B36" s="2">
        <f t="shared" si="0"/>
        <v>28</v>
      </c>
      <c r="C36" s="3" t="s">
        <v>85</v>
      </c>
      <c r="D36" s="3" t="s">
        <v>86</v>
      </c>
      <c r="E36" s="4" t="s">
        <v>17</v>
      </c>
      <c r="F36" s="3" t="s">
        <v>12</v>
      </c>
      <c r="G36" s="5">
        <v>320.44</v>
      </c>
      <c r="H36" s="3" t="s">
        <v>31</v>
      </c>
      <c r="I36" s="11" t="s">
        <v>32</v>
      </c>
      <c r="J36" s="6"/>
    </row>
    <row r="37" spans="2:10" ht="15" customHeight="1" x14ac:dyDescent="0.25">
      <c r="B37" s="2">
        <f t="shared" si="0"/>
        <v>29</v>
      </c>
      <c r="C37" s="3" t="s">
        <v>87</v>
      </c>
      <c r="D37" s="3" t="s">
        <v>88</v>
      </c>
      <c r="E37" s="4" t="s">
        <v>17</v>
      </c>
      <c r="F37" s="3" t="s">
        <v>12</v>
      </c>
      <c r="G37" s="5">
        <v>155.49</v>
      </c>
      <c r="H37" s="3" t="s">
        <v>31</v>
      </c>
      <c r="I37" s="11" t="s">
        <v>32</v>
      </c>
      <c r="J37" s="6"/>
    </row>
    <row r="38" spans="2:10" ht="15" customHeight="1" x14ac:dyDescent="0.25">
      <c r="B38" s="2">
        <f t="shared" si="0"/>
        <v>30</v>
      </c>
      <c r="C38" s="3" t="s">
        <v>89</v>
      </c>
      <c r="D38" s="3" t="s">
        <v>90</v>
      </c>
      <c r="E38" s="4" t="s">
        <v>17</v>
      </c>
      <c r="F38" s="3" t="s">
        <v>12</v>
      </c>
      <c r="G38" s="5">
        <v>83.46</v>
      </c>
      <c r="H38" s="3" t="s">
        <v>91</v>
      </c>
      <c r="I38" s="11" t="s">
        <v>92</v>
      </c>
      <c r="J38" s="6"/>
    </row>
    <row r="39" spans="2:10" ht="15" customHeight="1" x14ac:dyDescent="0.25">
      <c r="B39" s="2">
        <f t="shared" si="0"/>
        <v>31</v>
      </c>
      <c r="C39" s="3" t="s">
        <v>89</v>
      </c>
      <c r="D39" s="3" t="s">
        <v>90</v>
      </c>
      <c r="E39" s="4" t="s">
        <v>17</v>
      </c>
      <c r="F39" s="3" t="s">
        <v>12</v>
      </c>
      <c r="G39" s="5">
        <v>897.68</v>
      </c>
      <c r="H39" s="3" t="s">
        <v>91</v>
      </c>
      <c r="I39" s="11" t="s">
        <v>92</v>
      </c>
      <c r="J39" s="6"/>
    </row>
    <row r="40" spans="2:10" ht="15" customHeight="1" x14ac:dyDescent="0.25">
      <c r="B40" s="2">
        <f t="shared" si="0"/>
        <v>32</v>
      </c>
      <c r="C40" s="3" t="s">
        <v>93</v>
      </c>
      <c r="D40" s="3" t="s">
        <v>94</v>
      </c>
      <c r="E40" s="4" t="s">
        <v>95</v>
      </c>
      <c r="F40" s="3" t="s">
        <v>12</v>
      </c>
      <c r="G40" s="5">
        <v>7</v>
      </c>
      <c r="H40" s="3" t="s">
        <v>49</v>
      </c>
      <c r="I40" s="11" t="s">
        <v>50</v>
      </c>
      <c r="J40" s="6"/>
    </row>
    <row r="41" spans="2:10" ht="15" customHeight="1" x14ac:dyDescent="0.25">
      <c r="B41" s="2">
        <f t="shared" si="0"/>
        <v>33</v>
      </c>
      <c r="C41" s="3" t="s">
        <v>96</v>
      </c>
      <c r="D41" s="3" t="s">
        <v>97</v>
      </c>
      <c r="E41" s="4" t="s">
        <v>98</v>
      </c>
      <c r="F41" s="3" t="s">
        <v>12</v>
      </c>
      <c r="G41" s="5">
        <v>725.41</v>
      </c>
      <c r="H41" s="3" t="s">
        <v>99</v>
      </c>
      <c r="I41" s="11" t="s">
        <v>100</v>
      </c>
      <c r="J41" s="6"/>
    </row>
    <row r="42" spans="2:10" ht="15" customHeight="1" x14ac:dyDescent="0.25">
      <c r="B42" s="2">
        <f t="shared" si="0"/>
        <v>34</v>
      </c>
      <c r="C42" s="3" t="s">
        <v>101</v>
      </c>
      <c r="D42" s="3" t="s">
        <v>102</v>
      </c>
      <c r="E42" s="4" t="s">
        <v>17</v>
      </c>
      <c r="F42" s="3" t="s">
        <v>12</v>
      </c>
      <c r="G42" s="5">
        <v>1459.96</v>
      </c>
      <c r="H42" s="3" t="s">
        <v>103</v>
      </c>
      <c r="I42" s="11" t="s">
        <v>104</v>
      </c>
      <c r="J42" s="6"/>
    </row>
    <row r="43" spans="2:10" ht="25.5" customHeight="1" x14ac:dyDescent="0.25">
      <c r="B43" s="2">
        <f t="shared" si="0"/>
        <v>35</v>
      </c>
      <c r="C43" s="3" t="s">
        <v>105</v>
      </c>
      <c r="D43" s="3" t="s">
        <v>106</v>
      </c>
      <c r="E43" s="4" t="s">
        <v>17</v>
      </c>
      <c r="F43" s="3" t="s">
        <v>12</v>
      </c>
      <c r="G43" s="5">
        <v>650.04999999999995</v>
      </c>
      <c r="H43" s="3" t="s">
        <v>31</v>
      </c>
      <c r="I43" s="11" t="s">
        <v>32</v>
      </c>
      <c r="J43" s="6"/>
    </row>
    <row r="44" spans="2:10" ht="15" customHeight="1" x14ac:dyDescent="0.25">
      <c r="B44" s="2">
        <f t="shared" si="0"/>
        <v>36</v>
      </c>
      <c r="C44" s="3" t="s">
        <v>107</v>
      </c>
      <c r="D44" s="3" t="s">
        <v>108</v>
      </c>
      <c r="E44" s="4" t="s">
        <v>17</v>
      </c>
      <c r="F44" s="3" t="s">
        <v>12</v>
      </c>
      <c r="G44" s="5">
        <v>166.61</v>
      </c>
      <c r="H44" s="3" t="s">
        <v>109</v>
      </c>
      <c r="I44" s="11" t="s">
        <v>110</v>
      </c>
      <c r="J44" s="6"/>
    </row>
    <row r="45" spans="2:10" ht="15" customHeight="1" x14ac:dyDescent="0.25">
      <c r="B45" s="2">
        <f t="shared" si="0"/>
        <v>37</v>
      </c>
      <c r="C45" s="3" t="s">
        <v>111</v>
      </c>
      <c r="D45" s="3" t="s">
        <v>112</v>
      </c>
      <c r="E45" s="4" t="s">
        <v>17</v>
      </c>
      <c r="F45" s="3" t="s">
        <v>12</v>
      </c>
      <c r="G45" s="5">
        <v>1968.75</v>
      </c>
      <c r="H45" s="3" t="s">
        <v>91</v>
      </c>
      <c r="I45" s="11" t="s">
        <v>92</v>
      </c>
      <c r="J45" s="6"/>
    </row>
    <row r="46" spans="2:10" ht="15" customHeight="1" x14ac:dyDescent="0.25">
      <c r="B46" s="2">
        <f t="shared" si="0"/>
        <v>38</v>
      </c>
      <c r="C46" s="3" t="s">
        <v>113</v>
      </c>
      <c r="D46" s="3" t="s">
        <v>114</v>
      </c>
      <c r="E46" s="4" t="s">
        <v>17</v>
      </c>
      <c r="F46" s="3" t="s">
        <v>12</v>
      </c>
      <c r="G46" s="5">
        <v>151.25</v>
      </c>
      <c r="H46" s="3" t="s">
        <v>31</v>
      </c>
      <c r="I46" s="11" t="s">
        <v>32</v>
      </c>
      <c r="J46" s="6"/>
    </row>
    <row r="47" spans="2:10" ht="15" customHeight="1" x14ac:dyDescent="0.25">
      <c r="B47" s="2">
        <f t="shared" si="0"/>
        <v>39</v>
      </c>
      <c r="C47" s="3" t="s">
        <v>115</v>
      </c>
      <c r="D47" s="3" t="s">
        <v>116</v>
      </c>
      <c r="E47" s="4" t="s">
        <v>17</v>
      </c>
      <c r="F47" s="3" t="s">
        <v>12</v>
      </c>
      <c r="G47" s="5">
        <v>151</v>
      </c>
      <c r="H47" s="3" t="s">
        <v>13</v>
      </c>
      <c r="I47" s="11" t="s">
        <v>14</v>
      </c>
      <c r="J47" s="6"/>
    </row>
    <row r="48" spans="2:10" ht="24.75" customHeight="1" x14ac:dyDescent="0.25">
      <c r="B48" s="2">
        <f t="shared" si="0"/>
        <v>40</v>
      </c>
      <c r="C48" s="3" t="s">
        <v>115</v>
      </c>
      <c r="D48" s="3" t="s">
        <v>116</v>
      </c>
      <c r="E48" s="4" t="s">
        <v>17</v>
      </c>
      <c r="F48" s="3" t="s">
        <v>12</v>
      </c>
      <c r="G48" s="5">
        <v>158.16</v>
      </c>
      <c r="H48" s="3" t="s">
        <v>59</v>
      </c>
      <c r="I48" s="11" t="s">
        <v>60</v>
      </c>
      <c r="J48" s="6"/>
    </row>
    <row r="49" spans="2:10" x14ac:dyDescent="0.25">
      <c r="B49" s="2">
        <f t="shared" si="0"/>
        <v>41</v>
      </c>
      <c r="C49" s="3" t="s">
        <v>117</v>
      </c>
      <c r="D49" s="3" t="s">
        <v>118</v>
      </c>
      <c r="E49" s="4" t="s">
        <v>119</v>
      </c>
      <c r="F49" s="3" t="s">
        <v>12</v>
      </c>
      <c r="G49" s="5">
        <v>43088.12</v>
      </c>
      <c r="H49" s="3">
        <v>4511</v>
      </c>
      <c r="I49" s="13" t="s">
        <v>408</v>
      </c>
      <c r="J49" s="6"/>
    </row>
    <row r="50" spans="2:10" ht="15" customHeight="1" x14ac:dyDescent="0.25">
      <c r="B50" s="2">
        <f t="shared" si="0"/>
        <v>42</v>
      </c>
      <c r="C50" s="3" t="s">
        <v>120</v>
      </c>
      <c r="D50" s="3" t="s">
        <v>121</v>
      </c>
      <c r="E50" s="4" t="s">
        <v>17</v>
      </c>
      <c r="F50" s="3" t="s">
        <v>12</v>
      </c>
      <c r="G50" s="5">
        <v>991</v>
      </c>
      <c r="H50" s="3" t="s">
        <v>13</v>
      </c>
      <c r="I50" s="11" t="s">
        <v>14</v>
      </c>
      <c r="J50" s="6"/>
    </row>
    <row r="51" spans="2:10" x14ac:dyDescent="0.25">
      <c r="B51" s="2">
        <f t="shared" si="0"/>
        <v>43</v>
      </c>
      <c r="C51" s="3" t="s">
        <v>122</v>
      </c>
      <c r="D51" s="3" t="s">
        <v>123</v>
      </c>
      <c r="E51" s="4" t="s">
        <v>124</v>
      </c>
      <c r="F51" s="3" t="s">
        <v>12</v>
      </c>
      <c r="G51" s="5">
        <v>69963.05</v>
      </c>
      <c r="H51" s="3">
        <v>4511</v>
      </c>
      <c r="I51" s="13" t="s">
        <v>408</v>
      </c>
      <c r="J51" s="6"/>
    </row>
    <row r="52" spans="2:10" ht="15" customHeight="1" x14ac:dyDescent="0.25">
      <c r="B52" s="2">
        <f t="shared" si="0"/>
        <v>44</v>
      </c>
      <c r="C52" s="3" t="s">
        <v>125</v>
      </c>
      <c r="D52" s="3" t="s">
        <v>126</v>
      </c>
      <c r="E52" s="4" t="s">
        <v>17</v>
      </c>
      <c r="F52" s="3" t="s">
        <v>12</v>
      </c>
      <c r="G52" s="5">
        <v>689</v>
      </c>
      <c r="H52" s="3" t="s">
        <v>38</v>
      </c>
      <c r="I52" s="11" t="s">
        <v>39</v>
      </c>
      <c r="J52" s="6"/>
    </row>
    <row r="53" spans="2:10" ht="15" customHeight="1" x14ac:dyDescent="0.25">
      <c r="B53" s="2">
        <f t="shared" si="0"/>
        <v>45</v>
      </c>
      <c r="C53" s="3" t="s">
        <v>125</v>
      </c>
      <c r="D53" s="3" t="s">
        <v>126</v>
      </c>
      <c r="E53" s="4" t="s">
        <v>17</v>
      </c>
      <c r="F53" s="3" t="s">
        <v>12</v>
      </c>
      <c r="G53" s="5">
        <v>368</v>
      </c>
      <c r="H53" s="3" t="s">
        <v>109</v>
      </c>
      <c r="I53" s="11" t="s">
        <v>110</v>
      </c>
      <c r="J53" s="6"/>
    </row>
    <row r="54" spans="2:10" ht="15" customHeight="1" x14ac:dyDescent="0.25">
      <c r="B54" s="2">
        <f t="shared" si="0"/>
        <v>46</v>
      </c>
      <c r="C54" s="3" t="s">
        <v>127</v>
      </c>
      <c r="D54" s="3" t="s">
        <v>128</v>
      </c>
      <c r="E54" s="4" t="s">
        <v>17</v>
      </c>
      <c r="F54" s="3" t="s">
        <v>12</v>
      </c>
      <c r="G54" s="5">
        <v>87.23</v>
      </c>
      <c r="H54" s="3" t="s">
        <v>18</v>
      </c>
      <c r="I54" s="11" t="s">
        <v>19</v>
      </c>
      <c r="J54" s="6"/>
    </row>
    <row r="55" spans="2:10" ht="15" customHeight="1" x14ac:dyDescent="0.25">
      <c r="B55" s="2">
        <f t="shared" si="0"/>
        <v>47</v>
      </c>
      <c r="C55" s="3" t="s">
        <v>127</v>
      </c>
      <c r="D55" s="3" t="s">
        <v>128</v>
      </c>
      <c r="E55" s="4" t="s">
        <v>17</v>
      </c>
      <c r="F55" s="3" t="s">
        <v>12</v>
      </c>
      <c r="G55" s="5">
        <v>500</v>
      </c>
      <c r="H55" s="3" t="s">
        <v>91</v>
      </c>
      <c r="I55" s="11" t="s">
        <v>92</v>
      </c>
      <c r="J55" s="6"/>
    </row>
    <row r="56" spans="2:10" ht="15" customHeight="1" x14ac:dyDescent="0.25">
      <c r="B56" s="2">
        <f t="shared" si="0"/>
        <v>48</v>
      </c>
      <c r="C56" s="3" t="s">
        <v>127</v>
      </c>
      <c r="D56" s="3" t="s">
        <v>128</v>
      </c>
      <c r="E56" s="4" t="s">
        <v>17</v>
      </c>
      <c r="F56" s="3" t="s">
        <v>12</v>
      </c>
      <c r="G56" s="5">
        <v>261.7</v>
      </c>
      <c r="H56" s="3" t="s">
        <v>129</v>
      </c>
      <c r="I56" s="11" t="s">
        <v>130</v>
      </c>
      <c r="J56" s="6"/>
    </row>
    <row r="57" spans="2:10" ht="15" customHeight="1" x14ac:dyDescent="0.25">
      <c r="B57" s="2">
        <f t="shared" si="0"/>
        <v>49</v>
      </c>
      <c r="C57" s="3" t="s">
        <v>131</v>
      </c>
      <c r="D57" s="3" t="s">
        <v>132</v>
      </c>
      <c r="E57" s="4" t="s">
        <v>133</v>
      </c>
      <c r="F57" s="3" t="s">
        <v>12</v>
      </c>
      <c r="G57" s="5">
        <v>679.46</v>
      </c>
      <c r="H57" s="3" t="s">
        <v>134</v>
      </c>
      <c r="I57" s="11" t="s">
        <v>135</v>
      </c>
      <c r="J57" s="6"/>
    </row>
    <row r="58" spans="2:10" x14ac:dyDescent="0.25">
      <c r="B58" s="2">
        <f t="shared" si="0"/>
        <v>50</v>
      </c>
      <c r="C58" s="3" t="s">
        <v>136</v>
      </c>
      <c r="D58" s="3" t="s">
        <v>137</v>
      </c>
      <c r="E58" s="4" t="s">
        <v>22</v>
      </c>
      <c r="F58" s="3" t="s">
        <v>12</v>
      </c>
      <c r="G58" s="5">
        <v>914.58</v>
      </c>
      <c r="H58" s="3">
        <v>3292</v>
      </c>
      <c r="I58" s="13" t="s">
        <v>379</v>
      </c>
      <c r="J58" s="6"/>
    </row>
    <row r="59" spans="2:10" ht="15" customHeight="1" x14ac:dyDescent="0.25">
      <c r="B59" s="2">
        <f t="shared" si="0"/>
        <v>51</v>
      </c>
      <c r="C59" s="3" t="s">
        <v>138</v>
      </c>
      <c r="D59" s="3" t="s">
        <v>139</v>
      </c>
      <c r="E59" s="4" t="s">
        <v>17</v>
      </c>
      <c r="F59" s="3" t="s">
        <v>12</v>
      </c>
      <c r="G59" s="5">
        <v>5.28</v>
      </c>
      <c r="H59" s="3" t="s">
        <v>49</v>
      </c>
      <c r="I59" s="11" t="s">
        <v>50</v>
      </c>
      <c r="J59" s="6"/>
    </row>
    <row r="60" spans="2:10" ht="15" customHeight="1" x14ac:dyDescent="0.25">
      <c r="B60" s="2">
        <f t="shared" si="0"/>
        <v>52</v>
      </c>
      <c r="C60" s="3" t="s">
        <v>140</v>
      </c>
      <c r="D60" s="3" t="s">
        <v>141</v>
      </c>
      <c r="E60" s="4" t="s">
        <v>17</v>
      </c>
      <c r="F60" s="3" t="s">
        <v>12</v>
      </c>
      <c r="G60" s="5">
        <v>1967.5</v>
      </c>
      <c r="H60" s="3" t="s">
        <v>38</v>
      </c>
      <c r="I60" s="11" t="s">
        <v>39</v>
      </c>
      <c r="J60" s="6"/>
    </row>
    <row r="61" spans="2:10" ht="15" customHeight="1" x14ac:dyDescent="0.25">
      <c r="B61" s="2">
        <f t="shared" si="0"/>
        <v>53</v>
      </c>
      <c r="C61" s="3" t="s">
        <v>142</v>
      </c>
      <c r="D61" s="3" t="s">
        <v>143</v>
      </c>
      <c r="E61" s="4" t="s">
        <v>144</v>
      </c>
      <c r="F61" s="3" t="s">
        <v>12</v>
      </c>
      <c r="G61" s="5">
        <v>462.09</v>
      </c>
      <c r="H61" s="3" t="s">
        <v>99</v>
      </c>
      <c r="I61" s="11" t="s">
        <v>100</v>
      </c>
      <c r="J61" s="6"/>
    </row>
    <row r="62" spans="2:10" ht="15" customHeight="1" x14ac:dyDescent="0.25">
      <c r="B62" s="2">
        <f t="shared" si="0"/>
        <v>54</v>
      </c>
      <c r="C62" s="3" t="s">
        <v>145</v>
      </c>
      <c r="D62" s="3" t="s">
        <v>146</v>
      </c>
      <c r="E62" s="4" t="s">
        <v>17</v>
      </c>
      <c r="F62" s="3" t="s">
        <v>12</v>
      </c>
      <c r="G62" s="5">
        <v>55417.42</v>
      </c>
      <c r="H62" s="3" t="s">
        <v>27</v>
      </c>
      <c r="I62" s="11" t="s">
        <v>28</v>
      </c>
      <c r="J62" s="6"/>
    </row>
    <row r="63" spans="2:10" ht="15" customHeight="1" x14ac:dyDescent="0.25">
      <c r="B63" s="2">
        <f t="shared" si="0"/>
        <v>55</v>
      </c>
      <c r="C63" s="3" t="s">
        <v>147</v>
      </c>
      <c r="D63" s="3" t="s">
        <v>148</v>
      </c>
      <c r="E63" s="4" t="s">
        <v>17</v>
      </c>
      <c r="F63" s="3" t="s">
        <v>12</v>
      </c>
      <c r="G63" s="5">
        <v>1870.16</v>
      </c>
      <c r="H63" s="3" t="s">
        <v>134</v>
      </c>
      <c r="I63" s="11" t="s">
        <v>135</v>
      </c>
      <c r="J63" s="6"/>
    </row>
    <row r="64" spans="2:10" ht="15" customHeight="1" x14ac:dyDescent="0.25">
      <c r="B64" s="2">
        <f t="shared" si="0"/>
        <v>56</v>
      </c>
      <c r="C64" s="3" t="s">
        <v>149</v>
      </c>
      <c r="D64" s="3" t="s">
        <v>150</v>
      </c>
      <c r="E64" s="4" t="s">
        <v>151</v>
      </c>
      <c r="F64" s="3" t="s">
        <v>12</v>
      </c>
      <c r="G64" s="5">
        <v>450</v>
      </c>
      <c r="H64" s="3" t="s">
        <v>31</v>
      </c>
      <c r="I64" s="11" t="s">
        <v>32</v>
      </c>
      <c r="J64" s="6"/>
    </row>
    <row r="65" spans="2:10" ht="15" customHeight="1" x14ac:dyDescent="0.25">
      <c r="B65" s="2">
        <f t="shared" si="0"/>
        <v>57</v>
      </c>
      <c r="C65" s="3" t="s">
        <v>152</v>
      </c>
      <c r="D65" s="3" t="s">
        <v>153</v>
      </c>
      <c r="E65" s="4" t="s">
        <v>17</v>
      </c>
      <c r="F65" s="3" t="s">
        <v>12</v>
      </c>
      <c r="G65" s="5">
        <v>183.22</v>
      </c>
      <c r="H65" s="3" t="s">
        <v>91</v>
      </c>
      <c r="I65" s="11" t="s">
        <v>92</v>
      </c>
      <c r="J65" s="6"/>
    </row>
    <row r="66" spans="2:10" ht="15" customHeight="1" x14ac:dyDescent="0.25">
      <c r="B66" s="2">
        <f t="shared" si="0"/>
        <v>58</v>
      </c>
      <c r="C66" s="3" t="s">
        <v>154</v>
      </c>
      <c r="D66" s="3" t="s">
        <v>155</v>
      </c>
      <c r="E66" s="4" t="s">
        <v>17</v>
      </c>
      <c r="F66" s="3" t="s">
        <v>12</v>
      </c>
      <c r="G66" s="5">
        <v>12589.26</v>
      </c>
      <c r="H66" s="3" t="s">
        <v>91</v>
      </c>
      <c r="I66" s="11" t="s">
        <v>92</v>
      </c>
      <c r="J66" s="6"/>
    </row>
    <row r="67" spans="2:10" ht="26.25" customHeight="1" x14ac:dyDescent="0.25">
      <c r="B67" s="2">
        <f t="shared" si="0"/>
        <v>59</v>
      </c>
      <c r="C67" s="3" t="s">
        <v>156</v>
      </c>
      <c r="D67" s="3" t="s">
        <v>157</v>
      </c>
      <c r="E67" s="4" t="s">
        <v>17</v>
      </c>
      <c r="F67" s="3" t="s">
        <v>12</v>
      </c>
      <c r="G67" s="5">
        <v>70.05</v>
      </c>
      <c r="H67" s="3" t="s">
        <v>59</v>
      </c>
      <c r="I67" s="11" t="s">
        <v>60</v>
      </c>
      <c r="J67" s="6"/>
    </row>
    <row r="68" spans="2:10" ht="15" customHeight="1" x14ac:dyDescent="0.25">
      <c r="B68" s="2">
        <f t="shared" si="0"/>
        <v>60</v>
      </c>
      <c r="C68" s="3" t="s">
        <v>158</v>
      </c>
      <c r="D68" s="3" t="s">
        <v>159</v>
      </c>
      <c r="E68" s="4" t="s">
        <v>160</v>
      </c>
      <c r="F68" s="3" t="s">
        <v>12</v>
      </c>
      <c r="G68" s="5">
        <v>6368.07</v>
      </c>
      <c r="H68" s="3" t="s">
        <v>49</v>
      </c>
      <c r="I68" s="11" t="s">
        <v>50</v>
      </c>
      <c r="J68" s="6"/>
    </row>
    <row r="69" spans="2:10" ht="15" customHeight="1" x14ac:dyDescent="0.25">
      <c r="B69" s="2">
        <f t="shared" si="0"/>
        <v>61</v>
      </c>
      <c r="C69" s="3" t="s">
        <v>161</v>
      </c>
      <c r="D69" s="3" t="s">
        <v>162</v>
      </c>
      <c r="E69" s="4" t="s">
        <v>163</v>
      </c>
      <c r="F69" s="3" t="s">
        <v>12</v>
      </c>
      <c r="G69" s="5">
        <v>6.69</v>
      </c>
      <c r="H69" s="3" t="s">
        <v>109</v>
      </c>
      <c r="I69" s="11" t="s">
        <v>110</v>
      </c>
      <c r="J69" s="6"/>
    </row>
    <row r="70" spans="2:10" ht="15" customHeight="1" x14ac:dyDescent="0.25">
      <c r="B70" s="2">
        <f t="shared" si="0"/>
        <v>62</v>
      </c>
      <c r="C70" s="3" t="s">
        <v>164</v>
      </c>
      <c r="D70" s="3" t="s">
        <v>165</v>
      </c>
      <c r="E70" s="4" t="s">
        <v>17</v>
      </c>
      <c r="F70" s="3" t="s">
        <v>12</v>
      </c>
      <c r="G70" s="5">
        <v>442.35</v>
      </c>
      <c r="H70" s="3" t="s">
        <v>91</v>
      </c>
      <c r="I70" s="11" t="s">
        <v>92</v>
      </c>
      <c r="J70" s="6"/>
    </row>
    <row r="71" spans="2:10" ht="15" customHeight="1" x14ac:dyDescent="0.25">
      <c r="B71" s="2">
        <f t="shared" si="0"/>
        <v>63</v>
      </c>
      <c r="C71" s="3" t="s">
        <v>166</v>
      </c>
      <c r="D71" s="3" t="s">
        <v>167</v>
      </c>
      <c r="E71" s="4" t="s">
        <v>17</v>
      </c>
      <c r="F71" s="3" t="s">
        <v>12</v>
      </c>
      <c r="G71" s="5">
        <v>550.71</v>
      </c>
      <c r="H71" s="3" t="s">
        <v>99</v>
      </c>
      <c r="I71" s="11" t="s">
        <v>100</v>
      </c>
      <c r="J71" s="6"/>
    </row>
    <row r="72" spans="2:10" ht="24" customHeight="1" x14ac:dyDescent="0.25">
      <c r="B72" s="2">
        <f t="shared" si="0"/>
        <v>64</v>
      </c>
      <c r="C72" s="3" t="s">
        <v>166</v>
      </c>
      <c r="D72" s="3" t="s">
        <v>167</v>
      </c>
      <c r="E72" s="4" t="s">
        <v>17</v>
      </c>
      <c r="F72" s="3" t="s">
        <v>12</v>
      </c>
      <c r="G72" s="5">
        <v>99.92</v>
      </c>
      <c r="H72" s="3" t="s">
        <v>59</v>
      </c>
      <c r="I72" s="11" t="s">
        <v>60</v>
      </c>
      <c r="J72" s="6"/>
    </row>
    <row r="73" spans="2:10" ht="24" customHeight="1" x14ac:dyDescent="0.25">
      <c r="B73" s="2">
        <f t="shared" si="0"/>
        <v>65</v>
      </c>
      <c r="C73" s="3" t="s">
        <v>166</v>
      </c>
      <c r="D73" s="3" t="s">
        <v>167</v>
      </c>
      <c r="E73" s="4" t="s">
        <v>17</v>
      </c>
      <c r="F73" s="3" t="s">
        <v>12</v>
      </c>
      <c r="G73" s="5">
        <v>98.43</v>
      </c>
      <c r="H73" s="3" t="s">
        <v>59</v>
      </c>
      <c r="I73" s="11" t="s">
        <v>60</v>
      </c>
      <c r="J73" s="6"/>
    </row>
    <row r="74" spans="2:10" ht="15" customHeight="1" x14ac:dyDescent="0.25">
      <c r="B74" s="2">
        <f t="shared" si="0"/>
        <v>66</v>
      </c>
      <c r="C74" s="3" t="s">
        <v>168</v>
      </c>
      <c r="D74" s="3" t="s">
        <v>169</v>
      </c>
      <c r="E74" s="4" t="s">
        <v>17</v>
      </c>
      <c r="F74" s="3" t="s">
        <v>12</v>
      </c>
      <c r="G74" s="5">
        <v>1466.19</v>
      </c>
      <c r="H74" s="3" t="s">
        <v>170</v>
      </c>
      <c r="I74" s="11" t="s">
        <v>171</v>
      </c>
      <c r="J74" s="6"/>
    </row>
    <row r="75" spans="2:10" ht="15" customHeight="1" x14ac:dyDescent="0.25">
      <c r="B75" s="2">
        <f t="shared" ref="B75:B138" si="1">B74+1</f>
        <v>67</v>
      </c>
      <c r="C75" s="3" t="s">
        <v>172</v>
      </c>
      <c r="D75" s="3" t="s">
        <v>165</v>
      </c>
      <c r="E75" s="4" t="s">
        <v>17</v>
      </c>
      <c r="F75" s="3" t="s">
        <v>12</v>
      </c>
      <c r="G75" s="5">
        <v>2940.82</v>
      </c>
      <c r="H75" s="3" t="s">
        <v>91</v>
      </c>
      <c r="I75" s="11" t="s">
        <v>92</v>
      </c>
      <c r="J75" s="6"/>
    </row>
    <row r="76" spans="2:10" ht="25.5" customHeight="1" x14ac:dyDescent="0.25">
      <c r="B76" s="2">
        <f t="shared" si="1"/>
        <v>68</v>
      </c>
      <c r="C76" s="3" t="s">
        <v>173</v>
      </c>
      <c r="D76" s="3" t="s">
        <v>174</v>
      </c>
      <c r="E76" s="4" t="s">
        <v>17</v>
      </c>
      <c r="F76" s="3" t="s">
        <v>12</v>
      </c>
      <c r="G76" s="5">
        <v>92.75</v>
      </c>
      <c r="H76" s="3">
        <v>3251</v>
      </c>
      <c r="I76" s="11" t="s">
        <v>60</v>
      </c>
      <c r="J76" s="6"/>
    </row>
    <row r="77" spans="2:10" ht="15" customHeight="1" x14ac:dyDescent="0.25">
      <c r="B77" s="2">
        <f t="shared" si="1"/>
        <v>69</v>
      </c>
      <c r="C77" s="3" t="s">
        <v>175</v>
      </c>
      <c r="D77" s="3" t="s">
        <v>176</v>
      </c>
      <c r="E77" s="4" t="s">
        <v>17</v>
      </c>
      <c r="F77" s="3" t="s">
        <v>12</v>
      </c>
      <c r="G77" s="5">
        <v>2250</v>
      </c>
      <c r="H77" s="3" t="s">
        <v>177</v>
      </c>
      <c r="I77" s="11" t="s">
        <v>178</v>
      </c>
      <c r="J77" s="6"/>
    </row>
    <row r="78" spans="2:10" ht="15" customHeight="1" x14ac:dyDescent="0.25">
      <c r="B78" s="2">
        <f t="shared" si="1"/>
        <v>70</v>
      </c>
      <c r="C78" s="3" t="s">
        <v>179</v>
      </c>
      <c r="D78" s="3" t="s">
        <v>180</v>
      </c>
      <c r="E78" s="4" t="s">
        <v>17</v>
      </c>
      <c r="F78" s="3" t="s">
        <v>12</v>
      </c>
      <c r="G78" s="5">
        <v>252.8</v>
      </c>
      <c r="H78" s="3" t="s">
        <v>170</v>
      </c>
      <c r="I78" s="11" t="s">
        <v>171</v>
      </c>
      <c r="J78" s="6"/>
    </row>
    <row r="79" spans="2:10" ht="15" customHeight="1" x14ac:dyDescent="0.25">
      <c r="B79" s="2">
        <f t="shared" si="1"/>
        <v>71</v>
      </c>
      <c r="C79" s="3" t="s">
        <v>181</v>
      </c>
      <c r="D79" s="3" t="s">
        <v>182</v>
      </c>
      <c r="E79" s="4" t="s">
        <v>17</v>
      </c>
      <c r="F79" s="3" t="s">
        <v>12</v>
      </c>
      <c r="G79" s="5">
        <v>14420.38</v>
      </c>
      <c r="H79" s="3" t="s">
        <v>170</v>
      </c>
      <c r="I79" s="11" t="s">
        <v>171</v>
      </c>
      <c r="J79" s="6"/>
    </row>
    <row r="80" spans="2:10" ht="15" customHeight="1" x14ac:dyDescent="0.25">
      <c r="B80" s="2">
        <f t="shared" si="1"/>
        <v>72</v>
      </c>
      <c r="C80" s="3" t="s">
        <v>183</v>
      </c>
      <c r="D80" s="3" t="s">
        <v>184</v>
      </c>
      <c r="E80" s="4" t="s">
        <v>17</v>
      </c>
      <c r="F80" s="3" t="s">
        <v>12</v>
      </c>
      <c r="G80" s="5">
        <v>20141.36</v>
      </c>
      <c r="H80" s="3" t="s">
        <v>170</v>
      </c>
      <c r="I80" s="11" t="s">
        <v>171</v>
      </c>
      <c r="J80" s="6"/>
    </row>
    <row r="81" spans="2:10" ht="15" customHeight="1" x14ac:dyDescent="0.25">
      <c r="B81" s="2">
        <f t="shared" si="1"/>
        <v>73</v>
      </c>
      <c r="C81" s="3" t="s">
        <v>185</v>
      </c>
      <c r="D81" s="3" t="s">
        <v>186</v>
      </c>
      <c r="E81" s="4" t="s">
        <v>17</v>
      </c>
      <c r="F81" s="3" t="s">
        <v>12</v>
      </c>
      <c r="G81" s="5">
        <v>39.9</v>
      </c>
      <c r="H81" s="3" t="s">
        <v>13</v>
      </c>
      <c r="I81" s="11" t="s">
        <v>14</v>
      </c>
      <c r="J81" s="6"/>
    </row>
    <row r="82" spans="2:10" ht="15" customHeight="1" x14ac:dyDescent="0.25">
      <c r="B82" s="2">
        <f t="shared" si="1"/>
        <v>74</v>
      </c>
      <c r="C82" s="3" t="s">
        <v>185</v>
      </c>
      <c r="D82" s="3" t="s">
        <v>186</v>
      </c>
      <c r="E82" s="4" t="s">
        <v>17</v>
      </c>
      <c r="F82" s="3" t="s">
        <v>12</v>
      </c>
      <c r="G82" s="5">
        <v>125.7</v>
      </c>
      <c r="H82" s="3" t="s">
        <v>65</v>
      </c>
      <c r="I82" s="11" t="s">
        <v>66</v>
      </c>
      <c r="J82" s="6"/>
    </row>
    <row r="83" spans="2:10" x14ac:dyDescent="0.25">
      <c r="B83" s="2">
        <f t="shared" si="1"/>
        <v>75</v>
      </c>
      <c r="C83" s="3" t="s">
        <v>187</v>
      </c>
      <c r="D83" s="3" t="s">
        <v>188</v>
      </c>
      <c r="E83" s="4" t="s">
        <v>17</v>
      </c>
      <c r="F83" s="3" t="s">
        <v>12</v>
      </c>
      <c r="G83" s="5">
        <v>490</v>
      </c>
      <c r="H83" s="10" t="s">
        <v>229</v>
      </c>
      <c r="I83" s="14" t="s">
        <v>230</v>
      </c>
      <c r="J83" s="1"/>
    </row>
    <row r="84" spans="2:10" ht="15" customHeight="1" x14ac:dyDescent="0.25">
      <c r="B84" s="2">
        <f t="shared" si="1"/>
        <v>76</v>
      </c>
      <c r="C84" s="3" t="s">
        <v>189</v>
      </c>
      <c r="D84" s="3" t="s">
        <v>190</v>
      </c>
      <c r="E84" s="4" t="s">
        <v>17</v>
      </c>
      <c r="F84" s="3" t="s">
        <v>12</v>
      </c>
      <c r="G84" s="5">
        <v>471.89</v>
      </c>
      <c r="H84" s="3" t="s">
        <v>18</v>
      </c>
      <c r="I84" s="11" t="s">
        <v>19</v>
      </c>
      <c r="J84" s="6"/>
    </row>
    <row r="85" spans="2:10" ht="15" customHeight="1" x14ac:dyDescent="0.25">
      <c r="B85" s="2">
        <f t="shared" si="1"/>
        <v>77</v>
      </c>
      <c r="C85" s="3" t="s">
        <v>191</v>
      </c>
      <c r="D85" s="3" t="s">
        <v>192</v>
      </c>
      <c r="E85" s="4" t="s">
        <v>17</v>
      </c>
      <c r="F85" s="3" t="s">
        <v>12</v>
      </c>
      <c r="G85" s="5">
        <v>148.68</v>
      </c>
      <c r="H85" s="3" t="s">
        <v>193</v>
      </c>
      <c r="I85" s="11" t="s">
        <v>194</v>
      </c>
      <c r="J85" s="6"/>
    </row>
    <row r="86" spans="2:10" ht="15" customHeight="1" x14ac:dyDescent="0.25">
      <c r="B86" s="2">
        <f t="shared" si="1"/>
        <v>78</v>
      </c>
      <c r="C86" s="3" t="s">
        <v>195</v>
      </c>
      <c r="D86" s="3" t="s">
        <v>196</v>
      </c>
      <c r="E86" s="4" t="s">
        <v>17</v>
      </c>
      <c r="F86" s="3" t="s">
        <v>12</v>
      </c>
      <c r="G86" s="5">
        <v>1055</v>
      </c>
      <c r="H86" s="3" t="s">
        <v>38</v>
      </c>
      <c r="I86" s="11" t="s">
        <v>39</v>
      </c>
      <c r="J86" s="6"/>
    </row>
    <row r="87" spans="2:10" x14ac:dyDescent="0.25">
      <c r="B87" s="2">
        <f t="shared" si="1"/>
        <v>79</v>
      </c>
      <c r="C87" s="3" t="s">
        <v>197</v>
      </c>
      <c r="D87" s="3" t="s">
        <v>198</v>
      </c>
      <c r="E87" s="4" t="s">
        <v>17</v>
      </c>
      <c r="F87" s="3" t="s">
        <v>12</v>
      </c>
      <c r="G87" s="5">
        <v>819</v>
      </c>
      <c r="H87" s="10" t="s">
        <v>229</v>
      </c>
      <c r="I87" s="13" t="s">
        <v>230</v>
      </c>
      <c r="J87" s="6"/>
    </row>
    <row r="88" spans="2:10" x14ac:dyDescent="0.25">
      <c r="B88" s="2">
        <f t="shared" si="1"/>
        <v>80</v>
      </c>
      <c r="C88" s="3" t="s">
        <v>199</v>
      </c>
      <c r="D88" s="3" t="s">
        <v>200</v>
      </c>
      <c r="E88" s="4" t="s">
        <v>17</v>
      </c>
      <c r="F88" s="3" t="s">
        <v>12</v>
      </c>
      <c r="G88" s="5">
        <v>350</v>
      </c>
      <c r="H88" s="10" t="s">
        <v>229</v>
      </c>
      <c r="I88" s="13" t="s">
        <v>230</v>
      </c>
      <c r="J88" s="6"/>
    </row>
    <row r="89" spans="2:10" x14ac:dyDescent="0.25">
      <c r="B89" s="2">
        <f t="shared" si="1"/>
        <v>81</v>
      </c>
      <c r="C89" s="3" t="s">
        <v>201</v>
      </c>
      <c r="D89" s="3" t="s">
        <v>202</v>
      </c>
      <c r="E89" s="4" t="s">
        <v>17</v>
      </c>
      <c r="F89" s="3" t="s">
        <v>12</v>
      </c>
      <c r="G89" s="5">
        <v>920</v>
      </c>
      <c r="H89" s="10" t="s">
        <v>229</v>
      </c>
      <c r="I89" s="13" t="s">
        <v>230</v>
      </c>
      <c r="J89" s="6"/>
    </row>
    <row r="90" spans="2:10" x14ac:dyDescent="0.25">
      <c r="B90" s="2">
        <f t="shared" si="1"/>
        <v>82</v>
      </c>
      <c r="C90" s="3" t="s">
        <v>203</v>
      </c>
      <c r="D90" s="3" t="s">
        <v>204</v>
      </c>
      <c r="E90" s="4" t="s">
        <v>17</v>
      </c>
      <c r="F90" s="3" t="s">
        <v>12</v>
      </c>
      <c r="G90" s="5">
        <v>300</v>
      </c>
      <c r="H90" s="10" t="s">
        <v>229</v>
      </c>
      <c r="I90" s="14" t="s">
        <v>230</v>
      </c>
      <c r="J90" s="1"/>
    </row>
    <row r="91" spans="2:10" ht="15" customHeight="1" x14ac:dyDescent="0.25">
      <c r="B91" s="2">
        <f t="shared" si="1"/>
        <v>83</v>
      </c>
      <c r="C91" s="3" t="s">
        <v>205</v>
      </c>
      <c r="D91" s="3" t="s">
        <v>206</v>
      </c>
      <c r="E91" s="4" t="s">
        <v>17</v>
      </c>
      <c r="F91" s="3" t="s">
        <v>12</v>
      </c>
      <c r="G91" s="5">
        <v>21296.03</v>
      </c>
      <c r="H91" s="3" t="s">
        <v>129</v>
      </c>
      <c r="I91" s="11" t="s">
        <v>130</v>
      </c>
      <c r="J91" s="6"/>
    </row>
    <row r="92" spans="2:10" ht="15" customHeight="1" x14ac:dyDescent="0.25">
      <c r="B92" s="2">
        <f t="shared" si="1"/>
        <v>84</v>
      </c>
      <c r="C92" s="3" t="s">
        <v>207</v>
      </c>
      <c r="D92" s="3" t="s">
        <v>208</v>
      </c>
      <c r="E92" s="4" t="s">
        <v>209</v>
      </c>
      <c r="F92" s="3" t="s">
        <v>12</v>
      </c>
      <c r="G92" s="5">
        <v>931.25</v>
      </c>
      <c r="H92" s="3" t="s">
        <v>109</v>
      </c>
      <c r="I92" s="11" t="s">
        <v>110</v>
      </c>
      <c r="J92" s="6"/>
    </row>
    <row r="93" spans="2:10" ht="26.25" customHeight="1" x14ac:dyDescent="0.25">
      <c r="B93" s="2">
        <f t="shared" si="1"/>
        <v>85</v>
      </c>
      <c r="C93" s="3" t="s">
        <v>210</v>
      </c>
      <c r="D93" s="3" t="s">
        <v>211</v>
      </c>
      <c r="E93" s="4" t="s">
        <v>212</v>
      </c>
      <c r="F93" s="3" t="s">
        <v>12</v>
      </c>
      <c r="G93" s="5">
        <v>131.19</v>
      </c>
      <c r="H93" s="3" t="s">
        <v>59</v>
      </c>
      <c r="I93" s="11" t="s">
        <v>60</v>
      </c>
      <c r="J93" s="6"/>
    </row>
    <row r="94" spans="2:10" ht="15" customHeight="1" x14ac:dyDescent="0.25">
      <c r="B94" s="2">
        <f t="shared" si="1"/>
        <v>86</v>
      </c>
      <c r="C94" s="3" t="s">
        <v>213</v>
      </c>
      <c r="D94" s="3" t="s">
        <v>214</v>
      </c>
      <c r="E94" s="4" t="s">
        <v>17</v>
      </c>
      <c r="F94" s="3" t="s">
        <v>12</v>
      </c>
      <c r="G94" s="5">
        <v>4976.25</v>
      </c>
      <c r="H94" s="3" t="s">
        <v>109</v>
      </c>
      <c r="I94" s="11" t="s">
        <v>110</v>
      </c>
      <c r="J94" s="6"/>
    </row>
    <row r="95" spans="2:10" x14ac:dyDescent="0.25">
      <c r="B95" s="2">
        <f t="shared" si="1"/>
        <v>87</v>
      </c>
      <c r="C95" s="3" t="s">
        <v>215</v>
      </c>
      <c r="D95" s="3" t="s">
        <v>216</v>
      </c>
      <c r="E95" s="4" t="s">
        <v>17</v>
      </c>
      <c r="F95" s="3" t="s">
        <v>12</v>
      </c>
      <c r="G95" s="5">
        <v>1600</v>
      </c>
      <c r="H95" s="10" t="s">
        <v>170</v>
      </c>
      <c r="I95" s="14" t="s">
        <v>171</v>
      </c>
      <c r="J95" s="1"/>
    </row>
    <row r="96" spans="2:10" ht="15" customHeight="1" x14ac:dyDescent="0.25">
      <c r="B96" s="2">
        <f t="shared" si="1"/>
        <v>88</v>
      </c>
      <c r="C96" s="3" t="s">
        <v>217</v>
      </c>
      <c r="D96" s="3" t="s">
        <v>218</v>
      </c>
      <c r="E96" s="4" t="s">
        <v>17</v>
      </c>
      <c r="F96" s="3" t="s">
        <v>12</v>
      </c>
      <c r="G96" s="5">
        <v>520</v>
      </c>
      <c r="H96" s="3" t="s">
        <v>49</v>
      </c>
      <c r="I96" s="11" t="s">
        <v>50</v>
      </c>
      <c r="J96" s="6"/>
    </row>
    <row r="97" spans="2:10" ht="25.5" customHeight="1" x14ac:dyDescent="0.25">
      <c r="B97" s="2">
        <f t="shared" si="1"/>
        <v>89</v>
      </c>
      <c r="C97" s="3" t="s">
        <v>219</v>
      </c>
      <c r="D97" s="3" t="s">
        <v>220</v>
      </c>
      <c r="E97" s="4" t="s">
        <v>17</v>
      </c>
      <c r="F97" s="3" t="s">
        <v>12</v>
      </c>
      <c r="G97" s="5">
        <v>664.8</v>
      </c>
      <c r="H97" s="3" t="s">
        <v>31</v>
      </c>
      <c r="I97" s="11" t="s">
        <v>32</v>
      </c>
      <c r="J97" s="6"/>
    </row>
    <row r="98" spans="2:10" ht="15" customHeight="1" x14ac:dyDescent="0.25">
      <c r="B98" s="2">
        <f t="shared" si="1"/>
        <v>90</v>
      </c>
      <c r="C98" s="3" t="s">
        <v>221</v>
      </c>
      <c r="D98" s="3" t="s">
        <v>222</v>
      </c>
      <c r="E98" s="4" t="s">
        <v>17</v>
      </c>
      <c r="F98" s="3" t="s">
        <v>12</v>
      </c>
      <c r="G98" s="5">
        <v>713.64</v>
      </c>
      <c r="H98" s="3" t="s">
        <v>31</v>
      </c>
      <c r="I98" s="11" t="s">
        <v>32</v>
      </c>
      <c r="J98" s="6"/>
    </row>
    <row r="99" spans="2:10" ht="15" customHeight="1" x14ac:dyDescent="0.25">
      <c r="B99" s="2">
        <f t="shared" si="1"/>
        <v>91</v>
      </c>
      <c r="C99" s="3" t="s">
        <v>223</v>
      </c>
      <c r="D99" s="3" t="s">
        <v>224</v>
      </c>
      <c r="E99" s="4" t="s">
        <v>17</v>
      </c>
      <c r="F99" s="3" t="s">
        <v>12</v>
      </c>
      <c r="G99" s="5">
        <v>66.31</v>
      </c>
      <c r="H99" s="3" t="s">
        <v>225</v>
      </c>
      <c r="I99" s="11" t="s">
        <v>226</v>
      </c>
      <c r="J99" s="6"/>
    </row>
    <row r="100" spans="2:10" ht="15" customHeight="1" x14ac:dyDescent="0.25">
      <c r="B100" s="2">
        <f t="shared" si="1"/>
        <v>92</v>
      </c>
      <c r="C100" s="3" t="s">
        <v>227</v>
      </c>
      <c r="D100" s="3" t="s">
        <v>228</v>
      </c>
      <c r="E100" s="4" t="s">
        <v>17</v>
      </c>
      <c r="F100" s="3" t="s">
        <v>12</v>
      </c>
      <c r="G100" s="5">
        <v>128.4</v>
      </c>
      <c r="H100" s="3" t="s">
        <v>229</v>
      </c>
      <c r="I100" s="11" t="s">
        <v>230</v>
      </c>
      <c r="J100" s="6"/>
    </row>
    <row r="101" spans="2:10" ht="15" customHeight="1" x14ac:dyDescent="0.25">
      <c r="B101" s="2">
        <f t="shared" si="1"/>
        <v>93</v>
      </c>
      <c r="C101" s="3" t="s">
        <v>231</v>
      </c>
      <c r="D101" s="3" t="s">
        <v>232</v>
      </c>
      <c r="E101" s="4" t="s">
        <v>17</v>
      </c>
      <c r="F101" s="3" t="s">
        <v>12</v>
      </c>
      <c r="G101" s="5">
        <v>934.73</v>
      </c>
      <c r="H101" s="3" t="s">
        <v>170</v>
      </c>
      <c r="I101" s="11" t="s">
        <v>171</v>
      </c>
      <c r="J101" s="6"/>
    </row>
    <row r="102" spans="2:10" ht="15" customHeight="1" x14ac:dyDescent="0.25">
      <c r="B102" s="2">
        <f t="shared" si="1"/>
        <v>94</v>
      </c>
      <c r="C102" s="3" t="s">
        <v>231</v>
      </c>
      <c r="D102" s="3" t="s">
        <v>232</v>
      </c>
      <c r="E102" s="4" t="s">
        <v>17</v>
      </c>
      <c r="F102" s="3" t="s">
        <v>12</v>
      </c>
      <c r="G102" s="5">
        <v>344.26</v>
      </c>
      <c r="H102" s="3" t="s">
        <v>91</v>
      </c>
      <c r="I102" s="11" t="s">
        <v>92</v>
      </c>
      <c r="J102" s="6"/>
    </row>
    <row r="103" spans="2:10" ht="15" customHeight="1" x14ac:dyDescent="0.25">
      <c r="B103" s="2">
        <f t="shared" si="1"/>
        <v>95</v>
      </c>
      <c r="C103" s="3" t="s">
        <v>233</v>
      </c>
      <c r="D103" s="3" t="s">
        <v>234</v>
      </c>
      <c r="E103" s="4" t="s">
        <v>17</v>
      </c>
      <c r="F103" s="3" t="s">
        <v>12</v>
      </c>
      <c r="G103" s="5">
        <v>10.76</v>
      </c>
      <c r="H103" s="3" t="s">
        <v>225</v>
      </c>
      <c r="I103" s="11" t="s">
        <v>226</v>
      </c>
      <c r="J103" s="6"/>
    </row>
    <row r="104" spans="2:10" ht="15" customHeight="1" x14ac:dyDescent="0.25">
      <c r="B104" s="2">
        <f t="shared" si="1"/>
        <v>96</v>
      </c>
      <c r="C104" s="3" t="s">
        <v>235</v>
      </c>
      <c r="D104" s="3" t="s">
        <v>236</v>
      </c>
      <c r="E104" s="4" t="s">
        <v>209</v>
      </c>
      <c r="F104" s="3" t="s">
        <v>12</v>
      </c>
      <c r="G104" s="5">
        <v>102.55</v>
      </c>
      <c r="H104" s="3" t="s">
        <v>129</v>
      </c>
      <c r="I104" s="11" t="s">
        <v>130</v>
      </c>
      <c r="J104" s="6"/>
    </row>
    <row r="105" spans="2:10" ht="15" customHeight="1" x14ac:dyDescent="0.25">
      <c r="B105" s="2">
        <f t="shared" si="1"/>
        <v>97</v>
      </c>
      <c r="C105" s="3" t="s">
        <v>237</v>
      </c>
      <c r="D105" s="3" t="s">
        <v>238</v>
      </c>
      <c r="E105" s="4" t="s">
        <v>239</v>
      </c>
      <c r="F105" s="3" t="s">
        <v>12</v>
      </c>
      <c r="G105" s="5">
        <v>12137.51</v>
      </c>
      <c r="H105" s="3" t="s">
        <v>38</v>
      </c>
      <c r="I105" s="11" t="s">
        <v>39</v>
      </c>
      <c r="J105" s="6"/>
    </row>
    <row r="106" spans="2:10" ht="15" customHeight="1" x14ac:dyDescent="0.25">
      <c r="B106" s="2">
        <f t="shared" si="1"/>
        <v>98</v>
      </c>
      <c r="C106" s="3" t="s">
        <v>240</v>
      </c>
      <c r="D106" s="3" t="s">
        <v>241</v>
      </c>
      <c r="E106" s="4" t="s">
        <v>144</v>
      </c>
      <c r="F106" s="3" t="s">
        <v>12</v>
      </c>
      <c r="G106" s="5">
        <v>8</v>
      </c>
      <c r="H106" s="3" t="s">
        <v>49</v>
      </c>
      <c r="I106" s="11" t="s">
        <v>50</v>
      </c>
      <c r="J106" s="6"/>
    </row>
    <row r="107" spans="2:10" ht="15" customHeight="1" x14ac:dyDescent="0.25">
      <c r="B107" s="2">
        <f t="shared" si="1"/>
        <v>99</v>
      </c>
      <c r="C107" s="3" t="s">
        <v>240</v>
      </c>
      <c r="D107" s="3" t="s">
        <v>241</v>
      </c>
      <c r="E107" s="4" t="s">
        <v>144</v>
      </c>
      <c r="F107" s="3" t="s">
        <v>12</v>
      </c>
      <c r="G107" s="5">
        <v>51</v>
      </c>
      <c r="H107" s="3" t="s">
        <v>13</v>
      </c>
      <c r="I107" s="11" t="s">
        <v>14</v>
      </c>
      <c r="J107" s="6"/>
    </row>
    <row r="108" spans="2:10" ht="15" customHeight="1" x14ac:dyDescent="0.25">
      <c r="B108" s="2">
        <f t="shared" si="1"/>
        <v>100</v>
      </c>
      <c r="C108" s="3" t="s">
        <v>242</v>
      </c>
      <c r="D108" s="3" t="s">
        <v>241</v>
      </c>
      <c r="E108" s="4" t="s">
        <v>243</v>
      </c>
      <c r="F108" s="3" t="s">
        <v>12</v>
      </c>
      <c r="G108" s="5">
        <v>110.7</v>
      </c>
      <c r="H108" s="3" t="s">
        <v>65</v>
      </c>
      <c r="I108" s="11" t="s">
        <v>66</v>
      </c>
      <c r="J108" s="6"/>
    </row>
    <row r="109" spans="2:10" ht="24.75" customHeight="1" x14ac:dyDescent="0.25">
      <c r="B109" s="2">
        <f t="shared" si="1"/>
        <v>101</v>
      </c>
      <c r="C109" s="3" t="s">
        <v>242</v>
      </c>
      <c r="D109" s="3" t="s">
        <v>241</v>
      </c>
      <c r="E109" s="4" t="s">
        <v>243</v>
      </c>
      <c r="F109" s="3" t="s">
        <v>12</v>
      </c>
      <c r="G109" s="5">
        <v>80.33</v>
      </c>
      <c r="H109" s="3" t="s">
        <v>59</v>
      </c>
      <c r="I109" s="11" t="s">
        <v>60</v>
      </c>
      <c r="J109" s="6"/>
    </row>
    <row r="110" spans="2:10" ht="25.5" customHeight="1" x14ac:dyDescent="0.25">
      <c r="B110" s="2">
        <f t="shared" si="1"/>
        <v>102</v>
      </c>
      <c r="C110" s="3" t="s">
        <v>244</v>
      </c>
      <c r="D110" s="3" t="s">
        <v>245</v>
      </c>
      <c r="E110" s="4" t="s">
        <v>17</v>
      </c>
      <c r="F110" s="3" t="s">
        <v>12</v>
      </c>
      <c r="G110" s="5">
        <v>2827.71</v>
      </c>
      <c r="H110" s="3" t="s">
        <v>31</v>
      </c>
      <c r="I110" s="11" t="s">
        <v>32</v>
      </c>
      <c r="J110" s="6"/>
    </row>
    <row r="111" spans="2:10" ht="25.5" customHeight="1" x14ac:dyDescent="0.25">
      <c r="B111" s="2">
        <f t="shared" si="1"/>
        <v>103</v>
      </c>
      <c r="C111" s="3" t="s">
        <v>246</v>
      </c>
      <c r="D111" s="3" t="s">
        <v>247</v>
      </c>
      <c r="E111" s="4" t="s">
        <v>248</v>
      </c>
      <c r="F111" s="3" t="s">
        <v>12</v>
      </c>
      <c r="G111" s="5">
        <v>14.99</v>
      </c>
      <c r="H111" s="3" t="s">
        <v>59</v>
      </c>
      <c r="I111" s="11" t="s">
        <v>60</v>
      </c>
      <c r="J111" s="6"/>
    </row>
    <row r="112" spans="2:10" ht="15" customHeight="1" x14ac:dyDescent="0.25">
      <c r="B112" s="2">
        <f t="shared" si="1"/>
        <v>104</v>
      </c>
      <c r="C112" s="3" t="s">
        <v>246</v>
      </c>
      <c r="D112" s="3" t="s">
        <v>247</v>
      </c>
      <c r="E112" s="4" t="s">
        <v>248</v>
      </c>
      <c r="F112" s="3" t="s">
        <v>12</v>
      </c>
      <c r="G112" s="5">
        <v>169</v>
      </c>
      <c r="H112" s="3" t="s">
        <v>249</v>
      </c>
      <c r="I112" s="11" t="s">
        <v>250</v>
      </c>
      <c r="J112" s="6"/>
    </row>
    <row r="113" spans="2:10" ht="15" customHeight="1" x14ac:dyDescent="0.25">
      <c r="B113" s="2">
        <f t="shared" si="1"/>
        <v>105</v>
      </c>
      <c r="C113" s="3" t="s">
        <v>251</v>
      </c>
      <c r="D113" s="3" t="s">
        <v>252</v>
      </c>
      <c r="E113" s="4" t="s">
        <v>17</v>
      </c>
      <c r="F113" s="3" t="s">
        <v>12</v>
      </c>
      <c r="G113" s="5">
        <v>154.29</v>
      </c>
      <c r="H113" s="3" t="s">
        <v>49</v>
      </c>
      <c r="I113" s="11" t="s">
        <v>50</v>
      </c>
      <c r="J113" s="6"/>
    </row>
    <row r="114" spans="2:10" ht="15" customHeight="1" x14ac:dyDescent="0.25">
      <c r="B114" s="2">
        <f t="shared" si="1"/>
        <v>106</v>
      </c>
      <c r="C114" s="3" t="s">
        <v>253</v>
      </c>
      <c r="D114" s="3" t="s">
        <v>254</v>
      </c>
      <c r="E114" s="4" t="s">
        <v>17</v>
      </c>
      <c r="F114" s="3" t="s">
        <v>12</v>
      </c>
      <c r="G114" s="5">
        <v>650.25</v>
      </c>
      <c r="H114" s="3" t="s">
        <v>65</v>
      </c>
      <c r="I114" s="11" t="s">
        <v>66</v>
      </c>
      <c r="J114" s="6"/>
    </row>
    <row r="115" spans="2:10" ht="20.25" customHeight="1" x14ac:dyDescent="0.25">
      <c r="B115" s="2">
        <f t="shared" si="1"/>
        <v>107</v>
      </c>
      <c r="C115" s="3" t="s">
        <v>253</v>
      </c>
      <c r="D115" s="3" t="s">
        <v>254</v>
      </c>
      <c r="E115" s="4" t="s">
        <v>17</v>
      </c>
      <c r="F115" s="3" t="s">
        <v>12</v>
      </c>
      <c r="G115" s="5">
        <v>109.79</v>
      </c>
      <c r="H115" s="3" t="s">
        <v>59</v>
      </c>
      <c r="I115" s="11" t="s">
        <v>60</v>
      </c>
      <c r="J115" s="6"/>
    </row>
    <row r="116" spans="2:10" ht="15" customHeight="1" x14ac:dyDescent="0.25">
      <c r="B116" s="2">
        <f t="shared" si="1"/>
        <v>108</v>
      </c>
      <c r="C116" s="3" t="s">
        <v>255</v>
      </c>
      <c r="D116" s="3" t="s">
        <v>256</v>
      </c>
      <c r="E116" s="4" t="s">
        <v>17</v>
      </c>
      <c r="F116" s="3" t="s">
        <v>12</v>
      </c>
      <c r="G116" s="5">
        <v>87.5</v>
      </c>
      <c r="H116" s="3" t="s">
        <v>13</v>
      </c>
      <c r="I116" s="11" t="s">
        <v>14</v>
      </c>
      <c r="J116" s="6"/>
    </row>
    <row r="117" spans="2:10" ht="15" customHeight="1" x14ac:dyDescent="0.25">
      <c r="B117" s="2">
        <f t="shared" si="1"/>
        <v>109</v>
      </c>
      <c r="C117" s="3" t="s">
        <v>255</v>
      </c>
      <c r="D117" s="3" t="s">
        <v>256</v>
      </c>
      <c r="E117" s="4" t="s">
        <v>17</v>
      </c>
      <c r="F117" s="3" t="s">
        <v>12</v>
      </c>
      <c r="G117" s="5">
        <v>1917.75</v>
      </c>
      <c r="H117" s="3" t="s">
        <v>38</v>
      </c>
      <c r="I117" s="11" t="s">
        <v>39</v>
      </c>
      <c r="J117" s="6"/>
    </row>
    <row r="118" spans="2:10" ht="15" customHeight="1" x14ac:dyDescent="0.25">
      <c r="B118" s="2">
        <f t="shared" si="1"/>
        <v>110</v>
      </c>
      <c r="C118" s="3" t="s">
        <v>257</v>
      </c>
      <c r="D118" s="3" t="s">
        <v>258</v>
      </c>
      <c r="E118" s="4" t="s">
        <v>17</v>
      </c>
      <c r="F118" s="3" t="s">
        <v>12</v>
      </c>
      <c r="G118" s="5">
        <v>112.55</v>
      </c>
      <c r="H118" s="3" t="s">
        <v>49</v>
      </c>
      <c r="I118" s="11" t="s">
        <v>50</v>
      </c>
      <c r="J118" s="6"/>
    </row>
    <row r="119" spans="2:10" ht="15" customHeight="1" x14ac:dyDescent="0.25">
      <c r="B119" s="2">
        <f t="shared" si="1"/>
        <v>111</v>
      </c>
      <c r="C119" s="3" t="s">
        <v>257</v>
      </c>
      <c r="D119" s="3" t="s">
        <v>258</v>
      </c>
      <c r="E119" s="4" t="s">
        <v>17</v>
      </c>
      <c r="F119" s="3" t="s">
        <v>12</v>
      </c>
      <c r="G119" s="5">
        <v>82.7</v>
      </c>
      <c r="H119" s="3" t="s">
        <v>13</v>
      </c>
      <c r="I119" s="11" t="s">
        <v>14</v>
      </c>
      <c r="J119" s="6"/>
    </row>
    <row r="120" spans="2:10" ht="15" customHeight="1" x14ac:dyDescent="0.25">
      <c r="B120" s="2">
        <f t="shared" si="1"/>
        <v>112</v>
      </c>
      <c r="C120" s="3" t="s">
        <v>259</v>
      </c>
      <c r="D120" s="3" t="s">
        <v>260</v>
      </c>
      <c r="E120" s="4" t="s">
        <v>261</v>
      </c>
      <c r="F120" s="3" t="s">
        <v>12</v>
      </c>
      <c r="G120" s="5">
        <v>297.66000000000003</v>
      </c>
      <c r="H120" s="3" t="s">
        <v>49</v>
      </c>
      <c r="I120" s="11" t="s">
        <v>50</v>
      </c>
      <c r="J120" s="6"/>
    </row>
    <row r="121" spans="2:10" ht="15" customHeight="1" x14ac:dyDescent="0.25">
      <c r="B121" s="2">
        <f t="shared" si="1"/>
        <v>113</v>
      </c>
      <c r="C121" s="3" t="s">
        <v>259</v>
      </c>
      <c r="D121" s="3" t="s">
        <v>260</v>
      </c>
      <c r="E121" s="4" t="s">
        <v>261</v>
      </c>
      <c r="F121" s="3" t="s">
        <v>12</v>
      </c>
      <c r="G121" s="5">
        <v>259</v>
      </c>
      <c r="H121" s="3" t="s">
        <v>109</v>
      </c>
      <c r="I121" s="11" t="s">
        <v>110</v>
      </c>
      <c r="J121" s="6"/>
    </row>
    <row r="122" spans="2:10" ht="15" customHeight="1" x14ac:dyDescent="0.25">
      <c r="B122" s="2">
        <f t="shared" si="1"/>
        <v>114</v>
      </c>
      <c r="C122" s="3" t="s">
        <v>262</v>
      </c>
      <c r="D122" s="3" t="s">
        <v>263</v>
      </c>
      <c r="E122" s="4" t="s">
        <v>17</v>
      </c>
      <c r="F122" s="3" t="s">
        <v>12</v>
      </c>
      <c r="G122" s="5">
        <v>275</v>
      </c>
      <c r="H122" s="3" t="s">
        <v>109</v>
      </c>
      <c r="I122" s="11" t="s">
        <v>110</v>
      </c>
      <c r="J122" s="6"/>
    </row>
    <row r="123" spans="2:10" ht="15" customHeight="1" x14ac:dyDescent="0.25">
      <c r="B123" s="2">
        <f t="shared" si="1"/>
        <v>115</v>
      </c>
      <c r="C123" s="3" t="s">
        <v>264</v>
      </c>
      <c r="D123" s="3" t="s">
        <v>265</v>
      </c>
      <c r="E123" s="4" t="s">
        <v>17</v>
      </c>
      <c r="F123" s="3" t="s">
        <v>12</v>
      </c>
      <c r="G123" s="5">
        <v>2058.86</v>
      </c>
      <c r="H123" s="3" t="s">
        <v>38</v>
      </c>
      <c r="I123" s="11" t="s">
        <v>39</v>
      </c>
      <c r="J123" s="6"/>
    </row>
    <row r="124" spans="2:10" ht="15" customHeight="1" x14ac:dyDescent="0.25">
      <c r="B124" s="2">
        <f t="shared" si="1"/>
        <v>116</v>
      </c>
      <c r="C124" s="3" t="s">
        <v>264</v>
      </c>
      <c r="D124" s="3" t="s">
        <v>265</v>
      </c>
      <c r="E124" s="4" t="s">
        <v>17</v>
      </c>
      <c r="F124" s="3" t="s">
        <v>12</v>
      </c>
      <c r="G124" s="5">
        <v>1763.56</v>
      </c>
      <c r="H124" s="3" t="s">
        <v>109</v>
      </c>
      <c r="I124" s="11" t="s">
        <v>110</v>
      </c>
      <c r="J124" s="6"/>
    </row>
    <row r="125" spans="2:10" ht="20.25" customHeight="1" x14ac:dyDescent="0.25">
      <c r="B125" s="2">
        <f t="shared" si="1"/>
        <v>117</v>
      </c>
      <c r="C125" s="3" t="s">
        <v>266</v>
      </c>
      <c r="D125" s="3" t="s">
        <v>267</v>
      </c>
      <c r="E125" s="4" t="s">
        <v>17</v>
      </c>
      <c r="F125" s="3" t="s">
        <v>12</v>
      </c>
      <c r="G125" s="5">
        <v>17569.59</v>
      </c>
      <c r="H125" s="3" t="s">
        <v>59</v>
      </c>
      <c r="I125" s="11" t="s">
        <v>60</v>
      </c>
      <c r="J125" s="6"/>
    </row>
    <row r="126" spans="2:10" ht="15" customHeight="1" x14ac:dyDescent="0.25">
      <c r="B126" s="2">
        <f t="shared" si="1"/>
        <v>118</v>
      </c>
      <c r="C126" s="3" t="s">
        <v>268</v>
      </c>
      <c r="D126" s="3" t="s">
        <v>269</v>
      </c>
      <c r="E126" s="4" t="s">
        <v>17</v>
      </c>
      <c r="F126" s="3" t="s">
        <v>12</v>
      </c>
      <c r="G126" s="5">
        <v>30</v>
      </c>
      <c r="H126" s="3" t="s">
        <v>38</v>
      </c>
      <c r="I126" s="11" t="s">
        <v>39</v>
      </c>
      <c r="J126" s="6"/>
    </row>
    <row r="127" spans="2:10" ht="15" customHeight="1" x14ac:dyDescent="0.25">
      <c r="B127" s="2">
        <f t="shared" si="1"/>
        <v>119</v>
      </c>
      <c r="C127" s="3" t="s">
        <v>270</v>
      </c>
      <c r="D127" s="3" t="s">
        <v>271</v>
      </c>
      <c r="E127" s="4" t="s">
        <v>17</v>
      </c>
      <c r="F127" s="3" t="s">
        <v>12</v>
      </c>
      <c r="G127" s="5">
        <v>887.51</v>
      </c>
      <c r="H127" s="3" t="s">
        <v>65</v>
      </c>
      <c r="I127" s="11" t="s">
        <v>66</v>
      </c>
      <c r="J127" s="6"/>
    </row>
    <row r="128" spans="2:10" ht="20.25" customHeight="1" x14ac:dyDescent="0.25">
      <c r="B128" s="2">
        <f t="shared" si="1"/>
        <v>120</v>
      </c>
      <c r="C128" s="3" t="s">
        <v>270</v>
      </c>
      <c r="D128" s="3" t="s">
        <v>271</v>
      </c>
      <c r="E128" s="4" t="s">
        <v>17</v>
      </c>
      <c r="F128" s="3" t="s">
        <v>12</v>
      </c>
      <c r="G128" s="5">
        <v>211.97</v>
      </c>
      <c r="H128" s="3" t="s">
        <v>59</v>
      </c>
      <c r="I128" s="11" t="s">
        <v>60</v>
      </c>
      <c r="J128" s="6"/>
    </row>
    <row r="129" spans="2:10" ht="15" customHeight="1" x14ac:dyDescent="0.25">
      <c r="B129" s="2">
        <f t="shared" si="1"/>
        <v>121</v>
      </c>
      <c r="C129" s="3" t="s">
        <v>270</v>
      </c>
      <c r="D129" s="3" t="s">
        <v>271</v>
      </c>
      <c r="E129" s="4" t="s">
        <v>17</v>
      </c>
      <c r="F129" s="3" t="s">
        <v>12</v>
      </c>
      <c r="G129" s="5">
        <v>555.27</v>
      </c>
      <c r="H129" s="3" t="s">
        <v>249</v>
      </c>
      <c r="I129" s="11" t="s">
        <v>250</v>
      </c>
      <c r="J129" s="6"/>
    </row>
    <row r="130" spans="2:10" ht="20.25" customHeight="1" x14ac:dyDescent="0.25">
      <c r="B130" s="2">
        <f t="shared" si="1"/>
        <v>122</v>
      </c>
      <c r="C130" s="3" t="s">
        <v>272</v>
      </c>
      <c r="D130" s="3" t="s">
        <v>273</v>
      </c>
      <c r="E130" s="4" t="s">
        <v>17</v>
      </c>
      <c r="F130" s="3" t="s">
        <v>12</v>
      </c>
      <c r="G130" s="5">
        <v>151.1</v>
      </c>
      <c r="H130" s="3" t="s">
        <v>59</v>
      </c>
      <c r="I130" s="11" t="s">
        <v>60</v>
      </c>
      <c r="J130" s="6"/>
    </row>
    <row r="131" spans="2:10" ht="15" customHeight="1" x14ac:dyDescent="0.25">
      <c r="B131" s="2">
        <f t="shared" si="1"/>
        <v>123</v>
      </c>
      <c r="C131" s="3" t="s">
        <v>274</v>
      </c>
      <c r="D131" s="3" t="s">
        <v>275</v>
      </c>
      <c r="E131" s="4" t="s">
        <v>243</v>
      </c>
      <c r="F131" s="3" t="s">
        <v>12</v>
      </c>
      <c r="G131" s="5">
        <f>66610.48-7778.25</f>
        <v>58832.229999999996</v>
      </c>
      <c r="H131" s="3" t="s">
        <v>99</v>
      </c>
      <c r="I131" s="11" t="s">
        <v>100</v>
      </c>
      <c r="J131" s="6"/>
    </row>
    <row r="132" spans="2:10" ht="20.25" customHeight="1" x14ac:dyDescent="0.25">
      <c r="B132" s="2">
        <f t="shared" si="1"/>
        <v>124</v>
      </c>
      <c r="C132" s="3" t="s">
        <v>274</v>
      </c>
      <c r="D132" s="3" t="s">
        <v>275</v>
      </c>
      <c r="E132" s="4" t="s">
        <v>243</v>
      </c>
      <c r="F132" s="3" t="s">
        <v>12</v>
      </c>
      <c r="G132" s="5">
        <v>36936.089999999997</v>
      </c>
      <c r="H132" s="3" t="s">
        <v>59</v>
      </c>
      <c r="I132" s="11" t="s">
        <v>60</v>
      </c>
      <c r="J132" s="6"/>
    </row>
    <row r="133" spans="2:10" ht="15" customHeight="1" x14ac:dyDescent="0.25">
      <c r="B133" s="2">
        <f t="shared" si="1"/>
        <v>125</v>
      </c>
      <c r="C133" s="3" t="s">
        <v>276</v>
      </c>
      <c r="D133" s="3" t="s">
        <v>277</v>
      </c>
      <c r="E133" s="4" t="s">
        <v>239</v>
      </c>
      <c r="F133" s="3" t="s">
        <v>12</v>
      </c>
      <c r="G133" s="5">
        <v>200</v>
      </c>
      <c r="H133" s="3" t="s">
        <v>49</v>
      </c>
      <c r="I133" s="11" t="s">
        <v>50</v>
      </c>
      <c r="J133" s="6"/>
    </row>
    <row r="134" spans="2:10" ht="20.25" customHeight="1" x14ac:dyDescent="0.25">
      <c r="B134" s="2">
        <f t="shared" si="1"/>
        <v>126</v>
      </c>
      <c r="C134" s="3" t="s">
        <v>276</v>
      </c>
      <c r="D134" s="3" t="s">
        <v>277</v>
      </c>
      <c r="E134" s="4" t="s">
        <v>239</v>
      </c>
      <c r="F134" s="3" t="s">
        <v>12</v>
      </c>
      <c r="G134" s="5">
        <v>4636.2299999999996</v>
      </c>
      <c r="H134" s="3" t="s">
        <v>59</v>
      </c>
      <c r="I134" s="11" t="s">
        <v>60</v>
      </c>
      <c r="J134" s="6"/>
    </row>
    <row r="135" spans="2:10" ht="20.25" customHeight="1" x14ac:dyDescent="0.25">
      <c r="B135" s="2">
        <f t="shared" si="1"/>
        <v>127</v>
      </c>
      <c r="C135" s="3" t="s">
        <v>278</v>
      </c>
      <c r="D135" s="3" t="s">
        <v>279</v>
      </c>
      <c r="E135" s="4" t="s">
        <v>11</v>
      </c>
      <c r="F135" s="3" t="s">
        <v>12</v>
      </c>
      <c r="G135" s="5">
        <v>14.43</v>
      </c>
      <c r="H135" s="3" t="s">
        <v>59</v>
      </c>
      <c r="I135" s="11" t="s">
        <v>60</v>
      </c>
      <c r="J135" s="6"/>
    </row>
    <row r="136" spans="2:10" ht="15" customHeight="1" x14ac:dyDescent="0.25">
      <c r="B136" s="2">
        <f t="shared" si="1"/>
        <v>128</v>
      </c>
      <c r="C136" s="3" t="s">
        <v>280</v>
      </c>
      <c r="D136" s="3" t="s">
        <v>281</v>
      </c>
      <c r="E136" s="4" t="s">
        <v>17</v>
      </c>
      <c r="F136" s="3" t="s">
        <v>12</v>
      </c>
      <c r="G136" s="5">
        <f>48729.02-2901.79</f>
        <v>45827.229999999996</v>
      </c>
      <c r="H136" s="3" t="s">
        <v>99</v>
      </c>
      <c r="I136" s="11" t="s">
        <v>100</v>
      </c>
      <c r="J136" s="6"/>
    </row>
    <row r="137" spans="2:10" ht="24.75" customHeight="1" x14ac:dyDescent="0.25">
      <c r="B137" s="2">
        <f t="shared" si="1"/>
        <v>129</v>
      </c>
      <c r="C137" s="3" t="s">
        <v>282</v>
      </c>
      <c r="D137" s="3" t="s">
        <v>283</v>
      </c>
      <c r="E137" s="4" t="s">
        <v>17</v>
      </c>
      <c r="F137" s="3" t="s">
        <v>12</v>
      </c>
      <c r="G137" s="5">
        <v>11021.25</v>
      </c>
      <c r="H137" s="3" t="s">
        <v>59</v>
      </c>
      <c r="I137" s="11" t="s">
        <v>60</v>
      </c>
      <c r="J137" s="6"/>
    </row>
    <row r="138" spans="2:10" ht="15" customHeight="1" x14ac:dyDescent="0.25">
      <c r="B138" s="2">
        <f t="shared" si="1"/>
        <v>130</v>
      </c>
      <c r="C138" s="3" t="s">
        <v>284</v>
      </c>
      <c r="D138" s="3" t="s">
        <v>285</v>
      </c>
      <c r="E138" s="4" t="s">
        <v>209</v>
      </c>
      <c r="F138" s="3" t="s">
        <v>12</v>
      </c>
      <c r="G138" s="5">
        <v>1225</v>
      </c>
      <c r="H138" s="3" t="s">
        <v>13</v>
      </c>
      <c r="I138" s="11" t="s">
        <v>14</v>
      </c>
      <c r="J138" s="6"/>
    </row>
    <row r="139" spans="2:10" ht="24" customHeight="1" x14ac:dyDescent="0.25">
      <c r="B139" s="2">
        <f t="shared" ref="B139:B202" si="2">B138+1</f>
        <v>131</v>
      </c>
      <c r="C139" s="3" t="s">
        <v>286</v>
      </c>
      <c r="D139" s="3" t="s">
        <v>287</v>
      </c>
      <c r="E139" s="4" t="s">
        <v>17</v>
      </c>
      <c r="F139" s="3" t="s">
        <v>12</v>
      </c>
      <c r="G139" s="5">
        <v>2386.25</v>
      </c>
      <c r="H139" s="3" t="s">
        <v>59</v>
      </c>
      <c r="I139" s="11" t="s">
        <v>60</v>
      </c>
      <c r="J139" s="6"/>
    </row>
    <row r="140" spans="2:10" ht="24" customHeight="1" x14ac:dyDescent="0.25">
      <c r="B140" s="2">
        <f t="shared" si="2"/>
        <v>132</v>
      </c>
      <c r="C140" s="3" t="s">
        <v>288</v>
      </c>
      <c r="D140" s="3" t="s">
        <v>289</v>
      </c>
      <c r="E140" s="4" t="s">
        <v>75</v>
      </c>
      <c r="F140" s="3" t="s">
        <v>12</v>
      </c>
      <c r="G140" s="5">
        <v>39.5</v>
      </c>
      <c r="H140" s="3" t="s">
        <v>59</v>
      </c>
      <c r="I140" s="11" t="s">
        <v>60</v>
      </c>
      <c r="J140" s="6"/>
    </row>
    <row r="141" spans="2:10" ht="15" customHeight="1" x14ac:dyDescent="0.25">
      <c r="B141" s="2">
        <f t="shared" si="2"/>
        <v>133</v>
      </c>
      <c r="C141" s="3" t="s">
        <v>290</v>
      </c>
      <c r="D141" s="3" t="s">
        <v>291</v>
      </c>
      <c r="E141" s="4" t="s">
        <v>17</v>
      </c>
      <c r="F141" s="3" t="s">
        <v>12</v>
      </c>
      <c r="G141" s="5">
        <v>21377.5</v>
      </c>
      <c r="H141" s="3" t="s">
        <v>170</v>
      </c>
      <c r="I141" s="11" t="s">
        <v>171</v>
      </c>
      <c r="J141" s="6"/>
    </row>
    <row r="142" spans="2:10" ht="15" customHeight="1" x14ac:dyDescent="0.25">
      <c r="B142" s="2">
        <f t="shared" si="2"/>
        <v>134</v>
      </c>
      <c r="C142" s="3" t="s">
        <v>292</v>
      </c>
      <c r="D142" s="3" t="s">
        <v>293</v>
      </c>
      <c r="E142" s="4" t="s">
        <v>17</v>
      </c>
      <c r="F142" s="3" t="s">
        <v>12</v>
      </c>
      <c r="G142" s="5">
        <v>3.84</v>
      </c>
      <c r="H142" s="3" t="s">
        <v>49</v>
      </c>
      <c r="I142" s="11" t="s">
        <v>50</v>
      </c>
      <c r="J142" s="6"/>
    </row>
    <row r="143" spans="2:10" ht="15" customHeight="1" x14ac:dyDescent="0.25">
      <c r="B143" s="2">
        <f t="shared" si="2"/>
        <v>135</v>
      </c>
      <c r="C143" s="3" t="s">
        <v>294</v>
      </c>
      <c r="D143" s="3" t="s">
        <v>295</v>
      </c>
      <c r="E143" s="4" t="s">
        <v>261</v>
      </c>
      <c r="F143" s="3" t="s">
        <v>12</v>
      </c>
      <c r="G143" s="5">
        <v>725.54</v>
      </c>
      <c r="H143" s="3" t="s">
        <v>249</v>
      </c>
      <c r="I143" s="11" t="s">
        <v>250</v>
      </c>
      <c r="J143" s="6"/>
    </row>
    <row r="144" spans="2:10" ht="15" customHeight="1" x14ac:dyDescent="0.25">
      <c r="B144" s="2">
        <f t="shared" si="2"/>
        <v>136</v>
      </c>
      <c r="C144" s="3" t="s">
        <v>296</v>
      </c>
      <c r="D144" s="3" t="s">
        <v>297</v>
      </c>
      <c r="E144" s="4" t="s">
        <v>17</v>
      </c>
      <c r="F144" s="3" t="s">
        <v>12</v>
      </c>
      <c r="G144" s="5">
        <v>1595</v>
      </c>
      <c r="H144" s="3" t="s">
        <v>65</v>
      </c>
      <c r="I144" s="11" t="s">
        <v>66</v>
      </c>
      <c r="J144" s="6"/>
    </row>
    <row r="145" spans="2:10" ht="15" customHeight="1" x14ac:dyDescent="0.25">
      <c r="B145" s="2">
        <f t="shared" si="2"/>
        <v>137</v>
      </c>
      <c r="C145" s="3" t="s">
        <v>296</v>
      </c>
      <c r="D145" s="3" t="s">
        <v>297</v>
      </c>
      <c r="E145" s="4" t="s">
        <v>17</v>
      </c>
      <c r="F145" s="3" t="s">
        <v>12</v>
      </c>
      <c r="G145" s="5">
        <v>3850</v>
      </c>
      <c r="H145" s="3" t="s">
        <v>249</v>
      </c>
      <c r="I145" s="11" t="s">
        <v>250</v>
      </c>
      <c r="J145" s="6"/>
    </row>
    <row r="146" spans="2:10" ht="15" customHeight="1" x14ac:dyDescent="0.25">
      <c r="B146" s="2">
        <f t="shared" si="2"/>
        <v>138</v>
      </c>
      <c r="C146" s="3" t="s">
        <v>298</v>
      </c>
      <c r="D146" s="3" t="s">
        <v>299</v>
      </c>
      <c r="E146" s="4" t="s">
        <v>17</v>
      </c>
      <c r="F146" s="3" t="s">
        <v>12</v>
      </c>
      <c r="G146" s="5">
        <v>22.14</v>
      </c>
      <c r="H146" s="3" t="s">
        <v>38</v>
      </c>
      <c r="I146" s="11" t="s">
        <v>39</v>
      </c>
      <c r="J146" s="6"/>
    </row>
    <row r="147" spans="2:10" ht="18.75" customHeight="1" x14ac:dyDescent="0.25">
      <c r="B147" s="2">
        <f t="shared" si="2"/>
        <v>139</v>
      </c>
      <c r="C147" s="3" t="s">
        <v>300</v>
      </c>
      <c r="D147" s="3" t="s">
        <v>301</v>
      </c>
      <c r="E147" s="4" t="s">
        <v>302</v>
      </c>
      <c r="F147" s="3" t="s">
        <v>12</v>
      </c>
      <c r="G147" s="5">
        <v>224.96</v>
      </c>
      <c r="H147" s="3">
        <v>3211</v>
      </c>
      <c r="I147" s="11" t="s">
        <v>409</v>
      </c>
      <c r="J147" s="6"/>
    </row>
    <row r="148" spans="2:10" ht="15" customHeight="1" x14ac:dyDescent="0.25">
      <c r="B148" s="2">
        <f t="shared" si="2"/>
        <v>140</v>
      </c>
      <c r="C148" s="3" t="s">
        <v>303</v>
      </c>
      <c r="D148" s="3" t="s">
        <v>304</v>
      </c>
      <c r="E148" s="4" t="s">
        <v>17</v>
      </c>
      <c r="F148" s="3" t="s">
        <v>12</v>
      </c>
      <c r="G148" s="5">
        <v>226.55</v>
      </c>
      <c r="H148" s="3" t="s">
        <v>49</v>
      </c>
      <c r="I148" s="11" t="s">
        <v>50</v>
      </c>
      <c r="J148" s="6"/>
    </row>
    <row r="149" spans="2:10" ht="15" customHeight="1" x14ac:dyDescent="0.25">
      <c r="B149" s="2">
        <f t="shared" si="2"/>
        <v>141</v>
      </c>
      <c r="C149" s="3" t="s">
        <v>305</v>
      </c>
      <c r="D149" s="3" t="s">
        <v>306</v>
      </c>
      <c r="E149" s="4" t="s">
        <v>17</v>
      </c>
      <c r="F149" s="3" t="s">
        <v>12</v>
      </c>
      <c r="G149" s="5">
        <v>525</v>
      </c>
      <c r="H149" s="3" t="s">
        <v>38</v>
      </c>
      <c r="I149" s="11" t="s">
        <v>39</v>
      </c>
      <c r="J149" s="6"/>
    </row>
    <row r="150" spans="2:10" ht="15" customHeight="1" x14ac:dyDescent="0.25">
      <c r="B150" s="2">
        <f t="shared" si="2"/>
        <v>142</v>
      </c>
      <c r="C150" s="3" t="s">
        <v>307</v>
      </c>
      <c r="D150" s="3" t="s">
        <v>308</v>
      </c>
      <c r="E150" s="4" t="s">
        <v>17</v>
      </c>
      <c r="F150" s="3" t="s">
        <v>12</v>
      </c>
      <c r="G150" s="5">
        <v>69.48</v>
      </c>
      <c r="H150" s="3" t="s">
        <v>31</v>
      </c>
      <c r="I150" s="11" t="s">
        <v>32</v>
      </c>
      <c r="J150" s="6"/>
    </row>
    <row r="151" spans="2:10" ht="15" customHeight="1" x14ac:dyDescent="0.25">
      <c r="B151" s="2">
        <f t="shared" si="2"/>
        <v>143</v>
      </c>
      <c r="C151" s="3" t="s">
        <v>309</v>
      </c>
      <c r="D151" s="3" t="s">
        <v>310</v>
      </c>
      <c r="E151" s="4" t="s">
        <v>17</v>
      </c>
      <c r="F151" s="3" t="s">
        <v>12</v>
      </c>
      <c r="G151" s="5">
        <f>393.09-330.9</f>
        <v>62.19</v>
      </c>
      <c r="H151" s="3" t="s">
        <v>99</v>
      </c>
      <c r="I151" s="11" t="s">
        <v>100</v>
      </c>
      <c r="J151" s="6"/>
    </row>
    <row r="152" spans="2:10" ht="15" customHeight="1" x14ac:dyDescent="0.25">
      <c r="B152" s="2">
        <f t="shared" si="2"/>
        <v>144</v>
      </c>
      <c r="C152" s="3" t="s">
        <v>311</v>
      </c>
      <c r="D152" s="3" t="s">
        <v>312</v>
      </c>
      <c r="E152" s="4" t="s">
        <v>313</v>
      </c>
      <c r="F152" s="3" t="s">
        <v>12</v>
      </c>
      <c r="G152" s="5">
        <v>56.25</v>
      </c>
      <c r="H152" s="3" t="s">
        <v>38</v>
      </c>
      <c r="I152" s="11" t="s">
        <v>39</v>
      </c>
      <c r="J152" s="6"/>
    </row>
    <row r="153" spans="2:10" ht="24.75" customHeight="1" x14ac:dyDescent="0.25">
      <c r="B153" s="2">
        <f t="shared" si="2"/>
        <v>145</v>
      </c>
      <c r="C153" s="3" t="s">
        <v>311</v>
      </c>
      <c r="D153" s="3" t="s">
        <v>312</v>
      </c>
      <c r="E153" s="4" t="s">
        <v>313</v>
      </c>
      <c r="F153" s="3" t="s">
        <v>12</v>
      </c>
      <c r="G153" s="5">
        <v>150</v>
      </c>
      <c r="H153" s="3" t="s">
        <v>59</v>
      </c>
      <c r="I153" s="11" t="s">
        <v>60</v>
      </c>
      <c r="J153" s="6"/>
    </row>
    <row r="154" spans="2:10" ht="15" customHeight="1" x14ac:dyDescent="0.25">
      <c r="B154" s="2">
        <f t="shared" si="2"/>
        <v>146</v>
      </c>
      <c r="C154" s="3" t="s">
        <v>314</v>
      </c>
      <c r="D154" s="3" t="s">
        <v>315</v>
      </c>
      <c r="E154" s="4" t="s">
        <v>17</v>
      </c>
      <c r="F154" s="3" t="s">
        <v>12</v>
      </c>
      <c r="G154" s="5">
        <v>250</v>
      </c>
      <c r="H154" s="3" t="s">
        <v>103</v>
      </c>
      <c r="I154" s="11" t="s">
        <v>104</v>
      </c>
      <c r="J154" s="6"/>
    </row>
    <row r="155" spans="2:10" ht="15" customHeight="1" x14ac:dyDescent="0.25">
      <c r="B155" s="2">
        <f t="shared" si="2"/>
        <v>147</v>
      </c>
      <c r="C155" s="3" t="s">
        <v>316</v>
      </c>
      <c r="D155" s="3" t="s">
        <v>317</v>
      </c>
      <c r="E155" s="4" t="s">
        <v>17</v>
      </c>
      <c r="F155" s="3" t="s">
        <v>12</v>
      </c>
      <c r="G155" s="5">
        <f>34315.72-1576.2</f>
        <v>32739.52</v>
      </c>
      <c r="H155" s="3" t="s">
        <v>99</v>
      </c>
      <c r="I155" s="11" t="s">
        <v>100</v>
      </c>
      <c r="J155" s="6"/>
    </row>
    <row r="156" spans="2:10" ht="23.25" customHeight="1" x14ac:dyDescent="0.25">
      <c r="B156" s="2">
        <f t="shared" si="2"/>
        <v>148</v>
      </c>
      <c r="C156" s="3" t="s">
        <v>316</v>
      </c>
      <c r="D156" s="3" t="s">
        <v>317</v>
      </c>
      <c r="E156" s="4" t="s">
        <v>17</v>
      </c>
      <c r="F156" s="3" t="s">
        <v>12</v>
      </c>
      <c r="G156" s="5">
        <v>3122.73</v>
      </c>
      <c r="H156" s="3" t="s">
        <v>59</v>
      </c>
      <c r="I156" s="11" t="s">
        <v>60</v>
      </c>
      <c r="J156" s="6"/>
    </row>
    <row r="157" spans="2:10" ht="15" customHeight="1" x14ac:dyDescent="0.25">
      <c r="B157" s="2">
        <f t="shared" si="2"/>
        <v>149</v>
      </c>
      <c r="C157" s="3" t="s">
        <v>318</v>
      </c>
      <c r="D157" s="3" t="s">
        <v>319</v>
      </c>
      <c r="E157" s="4" t="s">
        <v>17</v>
      </c>
      <c r="F157" s="3" t="s">
        <v>12</v>
      </c>
      <c r="G157" s="5">
        <v>108.71</v>
      </c>
      <c r="H157" s="3" t="s">
        <v>109</v>
      </c>
      <c r="I157" s="11" t="s">
        <v>110</v>
      </c>
      <c r="J157" s="6"/>
    </row>
    <row r="158" spans="2:10" ht="15" customHeight="1" x14ac:dyDescent="0.25">
      <c r="B158" s="2">
        <f t="shared" si="2"/>
        <v>150</v>
      </c>
      <c r="C158" s="3" t="s">
        <v>320</v>
      </c>
      <c r="D158" s="3" t="s">
        <v>321</v>
      </c>
      <c r="E158" s="4" t="s">
        <v>17</v>
      </c>
      <c r="F158" s="3" t="s">
        <v>12</v>
      </c>
      <c r="G158" s="5">
        <v>1168.22</v>
      </c>
      <c r="H158" s="3" t="s">
        <v>31</v>
      </c>
      <c r="I158" s="11" t="s">
        <v>32</v>
      </c>
      <c r="J158" s="6"/>
    </row>
    <row r="159" spans="2:10" ht="15" customHeight="1" x14ac:dyDescent="0.25">
      <c r="B159" s="2">
        <f t="shared" si="2"/>
        <v>151</v>
      </c>
      <c r="C159" s="3" t="s">
        <v>322</v>
      </c>
      <c r="D159" s="3" t="s">
        <v>323</v>
      </c>
      <c r="E159" s="4" t="s">
        <v>17</v>
      </c>
      <c r="F159" s="3" t="s">
        <v>12</v>
      </c>
      <c r="G159" s="5">
        <v>9.61</v>
      </c>
      <c r="H159" s="3" t="s">
        <v>49</v>
      </c>
      <c r="I159" s="11" t="s">
        <v>50</v>
      </c>
      <c r="J159" s="6"/>
    </row>
    <row r="160" spans="2:10" ht="15" customHeight="1" x14ac:dyDescent="0.25">
      <c r="B160" s="2">
        <f t="shared" si="2"/>
        <v>152</v>
      </c>
      <c r="C160" s="3" t="s">
        <v>322</v>
      </c>
      <c r="D160" s="3" t="s">
        <v>323</v>
      </c>
      <c r="E160" s="4" t="s">
        <v>17</v>
      </c>
      <c r="F160" s="3" t="s">
        <v>12</v>
      </c>
      <c r="G160" s="5">
        <v>20.34</v>
      </c>
      <c r="H160" s="3" t="s">
        <v>13</v>
      </c>
      <c r="I160" s="11" t="s">
        <v>14</v>
      </c>
      <c r="J160" s="6"/>
    </row>
    <row r="161" spans="2:10" ht="15" customHeight="1" x14ac:dyDescent="0.25">
      <c r="B161" s="2">
        <f t="shared" si="2"/>
        <v>153</v>
      </c>
      <c r="C161" s="3" t="s">
        <v>322</v>
      </c>
      <c r="D161" s="3" t="s">
        <v>323</v>
      </c>
      <c r="E161" s="4" t="s">
        <v>17</v>
      </c>
      <c r="F161" s="3" t="s">
        <v>12</v>
      </c>
      <c r="G161" s="5">
        <v>169.9</v>
      </c>
      <c r="H161" s="3" t="s">
        <v>324</v>
      </c>
      <c r="I161" s="11" t="s">
        <v>325</v>
      </c>
      <c r="J161" s="6"/>
    </row>
    <row r="162" spans="2:10" ht="15" customHeight="1" x14ac:dyDescent="0.25">
      <c r="B162" s="2">
        <f t="shared" si="2"/>
        <v>154</v>
      </c>
      <c r="C162" s="3" t="s">
        <v>326</v>
      </c>
      <c r="D162" s="3" t="s">
        <v>327</v>
      </c>
      <c r="E162" s="4" t="s">
        <v>75</v>
      </c>
      <c r="F162" s="3" t="s">
        <v>12</v>
      </c>
      <c r="G162" s="5">
        <v>4190.37</v>
      </c>
      <c r="H162" s="3" t="s">
        <v>99</v>
      </c>
      <c r="I162" s="11" t="s">
        <v>100</v>
      </c>
      <c r="J162" s="6"/>
    </row>
    <row r="163" spans="2:10" ht="15" customHeight="1" x14ac:dyDescent="0.25">
      <c r="B163" s="2">
        <f t="shared" si="2"/>
        <v>155</v>
      </c>
      <c r="C163" s="3" t="s">
        <v>328</v>
      </c>
      <c r="D163" s="3" t="s">
        <v>329</v>
      </c>
      <c r="E163" s="4" t="s">
        <v>17</v>
      </c>
      <c r="F163" s="3" t="s">
        <v>12</v>
      </c>
      <c r="G163" s="5">
        <f>25577.95-3957.87</f>
        <v>21620.080000000002</v>
      </c>
      <c r="H163" s="3" t="s">
        <v>99</v>
      </c>
      <c r="I163" s="11" t="s">
        <v>100</v>
      </c>
      <c r="J163" s="6"/>
    </row>
    <row r="164" spans="2:10" ht="15" customHeight="1" x14ac:dyDescent="0.25">
      <c r="B164" s="2">
        <f t="shared" si="2"/>
        <v>156</v>
      </c>
      <c r="C164" s="3" t="s">
        <v>330</v>
      </c>
      <c r="D164" s="3" t="s">
        <v>331</v>
      </c>
      <c r="E164" s="4" t="s">
        <v>17</v>
      </c>
      <c r="F164" s="3" t="s">
        <v>12</v>
      </c>
      <c r="G164" s="5">
        <v>3285</v>
      </c>
      <c r="H164" s="3" t="s">
        <v>31</v>
      </c>
      <c r="I164" s="11" t="s">
        <v>32</v>
      </c>
      <c r="J164" s="6"/>
    </row>
    <row r="165" spans="2:10" ht="15" customHeight="1" x14ac:dyDescent="0.25">
      <c r="B165" s="2">
        <f t="shared" si="2"/>
        <v>157</v>
      </c>
      <c r="C165" s="3" t="s">
        <v>332</v>
      </c>
      <c r="D165" s="3" t="s">
        <v>333</v>
      </c>
      <c r="E165" s="4" t="s">
        <v>17</v>
      </c>
      <c r="F165" s="3" t="s">
        <v>12</v>
      </c>
      <c r="G165" s="5">
        <v>1177.08</v>
      </c>
      <c r="H165" s="3" t="s">
        <v>109</v>
      </c>
      <c r="I165" s="11" t="s">
        <v>110</v>
      </c>
      <c r="J165" s="6"/>
    </row>
    <row r="166" spans="2:10" ht="15" customHeight="1" x14ac:dyDescent="0.25">
      <c r="B166" s="2">
        <f t="shared" si="2"/>
        <v>158</v>
      </c>
      <c r="C166" s="3" t="s">
        <v>334</v>
      </c>
      <c r="D166" s="3" t="s">
        <v>335</v>
      </c>
      <c r="E166" s="4" t="s">
        <v>17</v>
      </c>
      <c r="F166" s="3" t="s">
        <v>12</v>
      </c>
      <c r="G166" s="5">
        <v>50</v>
      </c>
      <c r="H166" s="3" t="s">
        <v>31</v>
      </c>
      <c r="I166" s="11" t="s">
        <v>32</v>
      </c>
      <c r="J166" s="6"/>
    </row>
    <row r="167" spans="2:10" ht="15" customHeight="1" x14ac:dyDescent="0.25">
      <c r="B167" s="2">
        <f t="shared" si="2"/>
        <v>159</v>
      </c>
      <c r="C167" s="3" t="s">
        <v>336</v>
      </c>
      <c r="D167" s="3" t="s">
        <v>337</v>
      </c>
      <c r="E167" s="4" t="s">
        <v>17</v>
      </c>
      <c r="F167" s="3" t="s">
        <v>12</v>
      </c>
      <c r="G167" s="5">
        <v>503.81</v>
      </c>
      <c r="H167" s="3" t="s">
        <v>31</v>
      </c>
      <c r="I167" s="11" t="s">
        <v>32</v>
      </c>
      <c r="J167" s="6"/>
    </row>
    <row r="168" spans="2:10" ht="15" customHeight="1" x14ac:dyDescent="0.25">
      <c r="B168" s="2">
        <f t="shared" si="2"/>
        <v>160</v>
      </c>
      <c r="C168" s="3" t="s">
        <v>338</v>
      </c>
      <c r="D168" s="3" t="s">
        <v>339</v>
      </c>
      <c r="E168" s="4" t="s">
        <v>17</v>
      </c>
      <c r="F168" s="3" t="s">
        <v>12</v>
      </c>
      <c r="G168" s="5">
        <v>310.98</v>
      </c>
      <c r="H168" s="3" t="s">
        <v>31</v>
      </c>
      <c r="I168" s="11" t="s">
        <v>32</v>
      </c>
      <c r="J168" s="6"/>
    </row>
    <row r="169" spans="2:10" ht="25.5" customHeight="1" x14ac:dyDescent="0.25">
      <c r="B169" s="2">
        <f t="shared" si="2"/>
        <v>161</v>
      </c>
      <c r="C169" s="3" t="s">
        <v>340</v>
      </c>
      <c r="D169" s="3" t="s">
        <v>341</v>
      </c>
      <c r="E169" s="4" t="s">
        <v>17</v>
      </c>
      <c r="F169" s="3" t="s">
        <v>12</v>
      </c>
      <c r="G169" s="5">
        <v>1032.92</v>
      </c>
      <c r="H169" s="3" t="s">
        <v>31</v>
      </c>
      <c r="I169" s="11" t="s">
        <v>32</v>
      </c>
      <c r="J169" s="6"/>
    </row>
    <row r="170" spans="2:10" ht="15" customHeight="1" x14ac:dyDescent="0.25">
      <c r="B170" s="2">
        <f t="shared" si="2"/>
        <v>162</v>
      </c>
      <c r="C170" s="3" t="s">
        <v>342</v>
      </c>
      <c r="D170" s="3" t="s">
        <v>343</v>
      </c>
      <c r="E170" s="4" t="s">
        <v>119</v>
      </c>
      <c r="F170" s="3" t="s">
        <v>12</v>
      </c>
      <c r="G170" s="5">
        <v>663.61</v>
      </c>
      <c r="H170" s="3" t="s">
        <v>103</v>
      </c>
      <c r="I170" s="11" t="s">
        <v>104</v>
      </c>
      <c r="J170" s="6"/>
    </row>
    <row r="171" spans="2:10" x14ac:dyDescent="0.25">
      <c r="B171" s="2">
        <f t="shared" si="2"/>
        <v>163</v>
      </c>
      <c r="C171" s="3" t="s">
        <v>344</v>
      </c>
      <c r="D171" s="3" t="s">
        <v>345</v>
      </c>
      <c r="E171" s="4" t="s">
        <v>98</v>
      </c>
      <c r="F171" s="3" t="s">
        <v>12</v>
      </c>
      <c r="G171" s="5">
        <v>841.2</v>
      </c>
      <c r="H171" s="3">
        <v>3211</v>
      </c>
      <c r="I171" s="11" t="s">
        <v>409</v>
      </c>
      <c r="J171" s="6"/>
    </row>
    <row r="172" spans="2:10" ht="22.5" customHeight="1" x14ac:dyDescent="0.25">
      <c r="B172" s="2">
        <f t="shared" si="2"/>
        <v>164</v>
      </c>
      <c r="C172" s="3" t="s">
        <v>346</v>
      </c>
      <c r="D172" s="3" t="s">
        <v>347</v>
      </c>
      <c r="E172" s="4" t="s">
        <v>17</v>
      </c>
      <c r="F172" s="3" t="s">
        <v>12</v>
      </c>
      <c r="G172" s="5">
        <v>283.73</v>
      </c>
      <c r="H172" s="3" t="s">
        <v>59</v>
      </c>
      <c r="I172" s="11" t="s">
        <v>60</v>
      </c>
      <c r="J172" s="6"/>
    </row>
    <row r="173" spans="2:10" ht="15" customHeight="1" x14ac:dyDescent="0.25">
      <c r="B173" s="2">
        <f t="shared" si="2"/>
        <v>165</v>
      </c>
      <c r="C173" s="3" t="s">
        <v>348</v>
      </c>
      <c r="D173" s="3" t="s">
        <v>349</v>
      </c>
      <c r="E173" s="4" t="s">
        <v>17</v>
      </c>
      <c r="F173" s="3" t="s">
        <v>12</v>
      </c>
      <c r="G173" s="5">
        <v>-22.83</v>
      </c>
      <c r="H173" s="3" t="s">
        <v>65</v>
      </c>
      <c r="I173" s="11" t="s">
        <v>66</v>
      </c>
      <c r="J173" s="6"/>
    </row>
    <row r="174" spans="2:10" ht="22.5" customHeight="1" x14ac:dyDescent="0.25">
      <c r="B174" s="2">
        <f t="shared" si="2"/>
        <v>166</v>
      </c>
      <c r="C174" s="3" t="s">
        <v>348</v>
      </c>
      <c r="D174" s="3" t="s">
        <v>349</v>
      </c>
      <c r="E174" s="4" t="s">
        <v>17</v>
      </c>
      <c r="F174" s="3" t="s">
        <v>12</v>
      </c>
      <c r="G174" s="5">
        <v>63.42</v>
      </c>
      <c r="H174" s="3" t="s">
        <v>59</v>
      </c>
      <c r="I174" s="11" t="s">
        <v>60</v>
      </c>
      <c r="J174" s="6"/>
    </row>
    <row r="175" spans="2:10" ht="15" customHeight="1" x14ac:dyDescent="0.25">
      <c r="B175" s="2">
        <f t="shared" si="2"/>
        <v>167</v>
      </c>
      <c r="C175" s="3" t="s">
        <v>350</v>
      </c>
      <c r="D175" s="3" t="s">
        <v>351</v>
      </c>
      <c r="E175" s="4" t="s">
        <v>17</v>
      </c>
      <c r="F175" s="3" t="s">
        <v>12</v>
      </c>
      <c r="G175" s="5">
        <v>151.43</v>
      </c>
      <c r="H175" s="3" t="s">
        <v>13</v>
      </c>
      <c r="I175" s="11" t="s">
        <v>14</v>
      </c>
      <c r="J175" s="6"/>
    </row>
    <row r="176" spans="2:10" ht="15" customHeight="1" x14ac:dyDescent="0.25">
      <c r="B176" s="2">
        <f t="shared" si="2"/>
        <v>168</v>
      </c>
      <c r="C176" s="3" t="s">
        <v>352</v>
      </c>
      <c r="D176" s="3" t="s">
        <v>353</v>
      </c>
      <c r="E176" s="4" t="s">
        <v>239</v>
      </c>
      <c r="F176" s="3" t="s">
        <v>12</v>
      </c>
      <c r="G176" s="5">
        <v>1564.13</v>
      </c>
      <c r="H176" s="3" t="s">
        <v>18</v>
      </c>
      <c r="I176" s="11" t="s">
        <v>19</v>
      </c>
      <c r="J176" s="6"/>
    </row>
    <row r="177" spans="2:10" ht="15" customHeight="1" x14ac:dyDescent="0.25">
      <c r="B177" s="2">
        <f t="shared" si="2"/>
        <v>169</v>
      </c>
      <c r="C177" s="3" t="s">
        <v>354</v>
      </c>
      <c r="D177" s="3" t="s">
        <v>355</v>
      </c>
      <c r="E177" s="4" t="s">
        <v>17</v>
      </c>
      <c r="F177" s="3" t="s">
        <v>12</v>
      </c>
      <c r="G177" s="5">
        <v>842.52</v>
      </c>
      <c r="H177" s="3" t="s">
        <v>103</v>
      </c>
      <c r="I177" s="11" t="s">
        <v>104</v>
      </c>
      <c r="J177" s="6"/>
    </row>
    <row r="178" spans="2:10" ht="15" customHeight="1" x14ac:dyDescent="0.25">
      <c r="B178" s="2">
        <f t="shared" si="2"/>
        <v>170</v>
      </c>
      <c r="C178" s="3" t="s">
        <v>356</v>
      </c>
      <c r="D178" s="3" t="s">
        <v>357</v>
      </c>
      <c r="E178" s="4" t="s">
        <v>17</v>
      </c>
      <c r="F178" s="3" t="s">
        <v>12</v>
      </c>
      <c r="G178" s="5">
        <v>1568.7</v>
      </c>
      <c r="H178" s="3" t="s">
        <v>31</v>
      </c>
      <c r="I178" s="11" t="s">
        <v>32</v>
      </c>
      <c r="J178" s="6"/>
    </row>
    <row r="179" spans="2:10" ht="15" customHeight="1" x14ac:dyDescent="0.25">
      <c r="B179" s="2">
        <f t="shared" si="2"/>
        <v>171</v>
      </c>
      <c r="C179" s="3" t="s">
        <v>358</v>
      </c>
      <c r="D179" s="3" t="s">
        <v>359</v>
      </c>
      <c r="E179" s="4" t="s">
        <v>17</v>
      </c>
      <c r="F179" s="3" t="s">
        <v>12</v>
      </c>
      <c r="G179" s="5">
        <v>62.5</v>
      </c>
      <c r="H179" s="3" t="s">
        <v>49</v>
      </c>
      <c r="I179" s="11" t="s">
        <v>50</v>
      </c>
      <c r="J179" s="6"/>
    </row>
    <row r="180" spans="2:10" ht="15" customHeight="1" x14ac:dyDescent="0.25">
      <c r="B180" s="2">
        <f t="shared" si="2"/>
        <v>172</v>
      </c>
      <c r="C180" s="3" t="s">
        <v>360</v>
      </c>
      <c r="D180" s="3" t="s">
        <v>361</v>
      </c>
      <c r="E180" s="4" t="s">
        <v>17</v>
      </c>
      <c r="F180" s="3" t="s">
        <v>12</v>
      </c>
      <c r="G180" s="5">
        <v>653.34</v>
      </c>
      <c r="H180" s="3" t="s">
        <v>31</v>
      </c>
      <c r="I180" s="11" t="s">
        <v>32</v>
      </c>
      <c r="J180" s="6"/>
    </row>
    <row r="181" spans="2:10" ht="15" customHeight="1" x14ac:dyDescent="0.25">
      <c r="B181" s="2">
        <f t="shared" si="2"/>
        <v>173</v>
      </c>
      <c r="C181" s="3" t="s">
        <v>362</v>
      </c>
      <c r="D181" s="3" t="s">
        <v>363</v>
      </c>
      <c r="E181" s="4" t="s">
        <v>17</v>
      </c>
      <c r="F181" s="3" t="s">
        <v>12</v>
      </c>
      <c r="G181" s="5">
        <v>168</v>
      </c>
      <c r="H181" s="3" t="s">
        <v>229</v>
      </c>
      <c r="I181" s="11" t="s">
        <v>230</v>
      </c>
      <c r="J181" s="6"/>
    </row>
    <row r="182" spans="2:10" ht="15" customHeight="1" x14ac:dyDescent="0.25">
      <c r="B182" s="2">
        <f t="shared" si="2"/>
        <v>174</v>
      </c>
      <c r="C182" s="3" t="s">
        <v>364</v>
      </c>
      <c r="D182" s="3" t="s">
        <v>365</v>
      </c>
      <c r="E182" s="4" t="s">
        <v>17</v>
      </c>
      <c r="F182" s="3" t="s">
        <v>12</v>
      </c>
      <c r="G182" s="5">
        <v>71.58</v>
      </c>
      <c r="H182" s="3" t="s">
        <v>65</v>
      </c>
      <c r="I182" s="11" t="s">
        <v>66</v>
      </c>
      <c r="J182" s="6"/>
    </row>
    <row r="183" spans="2:10" ht="15" customHeight="1" x14ac:dyDescent="0.25">
      <c r="B183" s="2">
        <f t="shared" si="2"/>
        <v>175</v>
      </c>
      <c r="C183" s="3" t="s">
        <v>364</v>
      </c>
      <c r="D183" s="3" t="s">
        <v>365</v>
      </c>
      <c r="E183" s="4" t="s">
        <v>17</v>
      </c>
      <c r="F183" s="3" t="s">
        <v>12</v>
      </c>
      <c r="G183" s="5">
        <v>4154.03</v>
      </c>
      <c r="H183" s="3" t="s">
        <v>249</v>
      </c>
      <c r="I183" s="11" t="s">
        <v>250</v>
      </c>
      <c r="J183" s="6"/>
    </row>
    <row r="184" spans="2:10" ht="15" customHeight="1" x14ac:dyDescent="0.25">
      <c r="B184" s="2">
        <f t="shared" si="2"/>
        <v>176</v>
      </c>
      <c r="C184" s="3" t="s">
        <v>366</v>
      </c>
      <c r="D184" s="3" t="s">
        <v>367</v>
      </c>
      <c r="E184" s="4" t="s">
        <v>17</v>
      </c>
      <c r="F184" s="3" t="s">
        <v>12</v>
      </c>
      <c r="G184" s="5">
        <v>744.38</v>
      </c>
      <c r="H184" s="3" t="s">
        <v>38</v>
      </c>
      <c r="I184" s="11" t="s">
        <v>39</v>
      </c>
      <c r="J184" s="6"/>
    </row>
    <row r="185" spans="2:10" ht="15" customHeight="1" x14ac:dyDescent="0.25">
      <c r="B185" s="2">
        <f t="shared" si="2"/>
        <v>177</v>
      </c>
      <c r="C185" s="3" t="s">
        <v>368</v>
      </c>
      <c r="D185" s="3" t="s">
        <v>369</v>
      </c>
      <c r="E185" s="4" t="s">
        <v>17</v>
      </c>
      <c r="F185" s="3" t="s">
        <v>12</v>
      </c>
      <c r="G185" s="5">
        <v>1301.44</v>
      </c>
      <c r="H185" s="3" t="s">
        <v>18</v>
      </c>
      <c r="I185" s="11" t="s">
        <v>19</v>
      </c>
      <c r="J185" s="6"/>
    </row>
    <row r="186" spans="2:10" ht="15" customHeight="1" x14ac:dyDescent="0.25">
      <c r="B186" s="2">
        <f t="shared" si="2"/>
        <v>178</v>
      </c>
      <c r="C186" s="3" t="s">
        <v>370</v>
      </c>
      <c r="D186" s="3" t="s">
        <v>371</v>
      </c>
      <c r="E186" s="4" t="s">
        <v>17</v>
      </c>
      <c r="F186" s="3" t="s">
        <v>12</v>
      </c>
      <c r="G186" s="5">
        <v>9213.4500000000007</v>
      </c>
      <c r="H186" s="3" t="s">
        <v>49</v>
      </c>
      <c r="I186" s="11" t="s">
        <v>50</v>
      </c>
      <c r="J186" s="6"/>
    </row>
    <row r="187" spans="2:10" ht="15" customHeight="1" x14ac:dyDescent="0.25">
      <c r="B187" s="2">
        <f t="shared" si="2"/>
        <v>179</v>
      </c>
      <c r="C187" s="3" t="s">
        <v>370</v>
      </c>
      <c r="D187" s="3" t="s">
        <v>371</v>
      </c>
      <c r="E187" s="4" t="s">
        <v>17</v>
      </c>
      <c r="F187" s="3" t="s">
        <v>12</v>
      </c>
      <c r="G187" s="5">
        <v>222.81</v>
      </c>
      <c r="H187" s="3" t="s">
        <v>65</v>
      </c>
      <c r="I187" s="11" t="s">
        <v>66</v>
      </c>
      <c r="J187" s="6"/>
    </row>
    <row r="188" spans="2:10" ht="15" customHeight="1" x14ac:dyDescent="0.25">
      <c r="B188" s="2">
        <f t="shared" si="2"/>
        <v>180</v>
      </c>
      <c r="C188" s="3" t="s">
        <v>372</v>
      </c>
      <c r="D188" s="3" t="s">
        <v>373</v>
      </c>
      <c r="E188" s="4" t="s">
        <v>17</v>
      </c>
      <c r="F188" s="3" t="s">
        <v>12</v>
      </c>
      <c r="G188" s="5">
        <v>326.56</v>
      </c>
      <c r="H188" s="3" t="s">
        <v>65</v>
      </c>
      <c r="I188" s="11" t="s">
        <v>66</v>
      </c>
      <c r="J188" s="6"/>
    </row>
    <row r="189" spans="2:10" ht="15" customHeight="1" x14ac:dyDescent="0.25">
      <c r="B189" s="2">
        <f t="shared" si="2"/>
        <v>181</v>
      </c>
      <c r="C189" s="3" t="s">
        <v>374</v>
      </c>
      <c r="D189" s="3" t="s">
        <v>375</v>
      </c>
      <c r="E189" s="4" t="s">
        <v>17</v>
      </c>
      <c r="F189" s="3" t="s">
        <v>12</v>
      </c>
      <c r="G189" s="5">
        <v>4278.78</v>
      </c>
      <c r="H189" s="3" t="s">
        <v>27</v>
      </c>
      <c r="I189" s="11" t="s">
        <v>28</v>
      </c>
      <c r="J189" s="6"/>
    </row>
    <row r="190" spans="2:10" ht="15" customHeight="1" x14ac:dyDescent="0.25">
      <c r="B190" s="2">
        <f t="shared" si="2"/>
        <v>182</v>
      </c>
      <c r="C190" s="3" t="s">
        <v>376</v>
      </c>
      <c r="D190" s="3" t="s">
        <v>377</v>
      </c>
      <c r="E190" s="4" t="s">
        <v>17</v>
      </c>
      <c r="F190" s="3" t="s">
        <v>12</v>
      </c>
      <c r="G190" s="5">
        <v>2183.1799999999998</v>
      </c>
      <c r="H190" s="3" t="s">
        <v>378</v>
      </c>
      <c r="I190" s="11" t="s">
        <v>379</v>
      </c>
      <c r="J190" s="6"/>
    </row>
    <row r="191" spans="2:10" ht="15" customHeight="1" x14ac:dyDescent="0.25">
      <c r="B191" s="2">
        <f t="shared" si="2"/>
        <v>183</v>
      </c>
      <c r="C191" s="3" t="s">
        <v>380</v>
      </c>
      <c r="D191" s="3" t="s">
        <v>381</v>
      </c>
      <c r="E191" s="4" t="s">
        <v>17</v>
      </c>
      <c r="F191" s="3" t="s">
        <v>12</v>
      </c>
      <c r="G191" s="5">
        <v>460</v>
      </c>
      <c r="H191" s="3" t="s">
        <v>382</v>
      </c>
      <c r="I191" s="11" t="s">
        <v>383</v>
      </c>
      <c r="J191" s="6"/>
    </row>
    <row r="192" spans="2:10" ht="15" customHeight="1" x14ac:dyDescent="0.25">
      <c r="B192" s="2">
        <f t="shared" si="2"/>
        <v>184</v>
      </c>
      <c r="C192" s="3" t="s">
        <v>384</v>
      </c>
      <c r="D192" s="3" t="s">
        <v>385</v>
      </c>
      <c r="E192" s="4" t="s">
        <v>17</v>
      </c>
      <c r="F192" s="3" t="s">
        <v>12</v>
      </c>
      <c r="G192" s="5">
        <v>407.76</v>
      </c>
      <c r="H192" s="3" t="s">
        <v>31</v>
      </c>
      <c r="I192" s="11" t="s">
        <v>32</v>
      </c>
      <c r="J192" s="6"/>
    </row>
    <row r="193" spans="2:10" ht="15" customHeight="1" x14ac:dyDescent="0.25">
      <c r="B193" s="2">
        <f t="shared" si="2"/>
        <v>185</v>
      </c>
      <c r="C193" s="3" t="s">
        <v>386</v>
      </c>
      <c r="D193" s="3" t="s">
        <v>387</v>
      </c>
      <c r="E193" s="4" t="s">
        <v>17</v>
      </c>
      <c r="F193" s="3" t="s">
        <v>12</v>
      </c>
      <c r="G193" s="5">
        <v>1807.5</v>
      </c>
      <c r="H193" s="3" t="s">
        <v>109</v>
      </c>
      <c r="I193" s="11" t="s">
        <v>110</v>
      </c>
      <c r="J193" s="6"/>
    </row>
    <row r="194" spans="2:10" ht="15" customHeight="1" x14ac:dyDescent="0.25">
      <c r="B194" s="2">
        <f t="shared" si="2"/>
        <v>186</v>
      </c>
      <c r="C194" s="3" t="s">
        <v>388</v>
      </c>
      <c r="D194" s="3" t="s">
        <v>389</v>
      </c>
      <c r="E194" s="4" t="s">
        <v>17</v>
      </c>
      <c r="F194" s="3" t="s">
        <v>12</v>
      </c>
      <c r="G194" s="5">
        <v>41.08</v>
      </c>
      <c r="H194" s="3" t="s">
        <v>13</v>
      </c>
      <c r="I194" s="11" t="s">
        <v>14</v>
      </c>
      <c r="J194" s="6"/>
    </row>
    <row r="195" spans="2:10" ht="15" customHeight="1" x14ac:dyDescent="0.25">
      <c r="B195" s="2">
        <f t="shared" si="2"/>
        <v>187</v>
      </c>
      <c r="C195" s="3" t="s">
        <v>388</v>
      </c>
      <c r="D195" s="3" t="s">
        <v>389</v>
      </c>
      <c r="E195" s="4" t="s">
        <v>17</v>
      </c>
      <c r="F195" s="3" t="s">
        <v>12</v>
      </c>
      <c r="G195" s="5">
        <v>14.2</v>
      </c>
      <c r="H195" s="3" t="s">
        <v>65</v>
      </c>
      <c r="I195" s="11" t="s">
        <v>66</v>
      </c>
      <c r="J195" s="6"/>
    </row>
    <row r="196" spans="2:10" ht="15" customHeight="1" x14ac:dyDescent="0.25">
      <c r="B196" s="2">
        <f t="shared" si="2"/>
        <v>188</v>
      </c>
      <c r="C196" s="3" t="s">
        <v>388</v>
      </c>
      <c r="D196" s="3" t="s">
        <v>389</v>
      </c>
      <c r="E196" s="4" t="s">
        <v>17</v>
      </c>
      <c r="F196" s="3" t="s">
        <v>12</v>
      </c>
      <c r="G196" s="5">
        <v>2957.55</v>
      </c>
      <c r="H196" s="3" t="s">
        <v>38</v>
      </c>
      <c r="I196" s="11" t="s">
        <v>39</v>
      </c>
      <c r="J196" s="6"/>
    </row>
    <row r="197" spans="2:10" ht="22.5" customHeight="1" x14ac:dyDescent="0.25">
      <c r="B197" s="2">
        <f t="shared" si="2"/>
        <v>189</v>
      </c>
      <c r="C197" s="3" t="s">
        <v>388</v>
      </c>
      <c r="D197" s="3" t="s">
        <v>389</v>
      </c>
      <c r="E197" s="4" t="s">
        <v>17</v>
      </c>
      <c r="F197" s="3" t="s">
        <v>12</v>
      </c>
      <c r="G197" s="5">
        <v>32985.699999999997</v>
      </c>
      <c r="H197" s="3" t="s">
        <v>59</v>
      </c>
      <c r="I197" s="11" t="s">
        <v>60</v>
      </c>
      <c r="J197" s="6"/>
    </row>
    <row r="198" spans="2:10" ht="15" customHeight="1" x14ac:dyDescent="0.25">
      <c r="B198" s="2">
        <f t="shared" si="2"/>
        <v>190</v>
      </c>
      <c r="C198" s="3" t="s">
        <v>390</v>
      </c>
      <c r="D198" s="3" t="s">
        <v>391</v>
      </c>
      <c r="E198" s="4" t="s">
        <v>17</v>
      </c>
      <c r="F198" s="3" t="s">
        <v>12</v>
      </c>
      <c r="G198" s="5">
        <v>4383.42</v>
      </c>
      <c r="H198" s="3" t="s">
        <v>91</v>
      </c>
      <c r="I198" s="11" t="s">
        <v>92</v>
      </c>
      <c r="J198" s="6"/>
    </row>
    <row r="199" spans="2:10" ht="15" customHeight="1" x14ac:dyDescent="0.25">
      <c r="B199" s="2">
        <f t="shared" si="2"/>
        <v>191</v>
      </c>
      <c r="C199" s="3" t="s">
        <v>392</v>
      </c>
      <c r="D199" s="3" t="s">
        <v>393</v>
      </c>
      <c r="E199" s="4" t="s">
        <v>17</v>
      </c>
      <c r="F199" s="3" t="s">
        <v>12</v>
      </c>
      <c r="G199" s="5">
        <v>14.59</v>
      </c>
      <c r="H199" s="3" t="s">
        <v>225</v>
      </c>
      <c r="I199" s="11" t="s">
        <v>226</v>
      </c>
      <c r="J199" s="6"/>
    </row>
    <row r="200" spans="2:10" ht="15" customHeight="1" x14ac:dyDescent="0.25">
      <c r="B200" s="2">
        <f t="shared" si="2"/>
        <v>192</v>
      </c>
      <c r="C200" s="3" t="s">
        <v>394</v>
      </c>
      <c r="D200" s="3" t="s">
        <v>395</v>
      </c>
      <c r="E200" s="4" t="s">
        <v>17</v>
      </c>
      <c r="F200" s="3" t="s">
        <v>12</v>
      </c>
      <c r="G200" s="5">
        <v>87.5</v>
      </c>
      <c r="H200" s="3" t="s">
        <v>38</v>
      </c>
      <c r="I200" s="11" t="s">
        <v>39</v>
      </c>
      <c r="J200" s="6"/>
    </row>
    <row r="201" spans="2:10" ht="15" customHeight="1" x14ac:dyDescent="0.25">
      <c r="B201" s="2">
        <f t="shared" si="2"/>
        <v>193</v>
      </c>
      <c r="C201" s="3" t="s">
        <v>396</v>
      </c>
      <c r="D201" s="3" t="s">
        <v>397</v>
      </c>
      <c r="E201" s="4" t="s">
        <v>17</v>
      </c>
      <c r="F201" s="3" t="s">
        <v>12</v>
      </c>
      <c r="G201" s="5">
        <v>5683.42</v>
      </c>
      <c r="H201" s="3" t="s">
        <v>91</v>
      </c>
      <c r="I201" s="11" t="s">
        <v>92</v>
      </c>
      <c r="J201" s="6"/>
    </row>
    <row r="202" spans="2:10" ht="15" customHeight="1" x14ac:dyDescent="0.25">
      <c r="B202" s="2">
        <f t="shared" si="2"/>
        <v>194</v>
      </c>
      <c r="C202" s="3" t="s">
        <v>398</v>
      </c>
      <c r="D202" s="3" t="s">
        <v>397</v>
      </c>
      <c r="E202" s="4" t="s">
        <v>17</v>
      </c>
      <c r="F202" s="3" t="s">
        <v>12</v>
      </c>
      <c r="G202" s="5">
        <v>11927.21</v>
      </c>
      <c r="H202" s="3" t="s">
        <v>129</v>
      </c>
      <c r="I202" s="11" t="s">
        <v>130</v>
      </c>
      <c r="J202" s="6"/>
    </row>
    <row r="203" spans="2:10" ht="15" customHeight="1" x14ac:dyDescent="0.25">
      <c r="B203" s="2">
        <f t="shared" ref="B203:B207" si="3">B202+1</f>
        <v>195</v>
      </c>
      <c r="C203" s="3" t="s">
        <v>399</v>
      </c>
      <c r="D203" s="3" t="s">
        <v>397</v>
      </c>
      <c r="E203" s="4" t="s">
        <v>17</v>
      </c>
      <c r="F203" s="3" t="s">
        <v>12</v>
      </c>
      <c r="G203" s="5">
        <v>930</v>
      </c>
      <c r="H203" s="3" t="s">
        <v>129</v>
      </c>
      <c r="I203" s="11" t="s">
        <v>130</v>
      </c>
      <c r="J203" s="6"/>
    </row>
    <row r="204" spans="2:10" ht="15" customHeight="1" x14ac:dyDescent="0.25">
      <c r="B204" s="2">
        <f t="shared" si="3"/>
        <v>196</v>
      </c>
      <c r="C204" s="3" t="s">
        <v>400</v>
      </c>
      <c r="D204" s="3" t="s">
        <v>401</v>
      </c>
      <c r="E204" s="4" t="s">
        <v>17</v>
      </c>
      <c r="F204" s="3" t="s">
        <v>12</v>
      </c>
      <c r="G204" s="5">
        <v>176</v>
      </c>
      <c r="H204" s="3" t="s">
        <v>91</v>
      </c>
      <c r="I204" s="11" t="s">
        <v>92</v>
      </c>
      <c r="J204" s="6"/>
    </row>
    <row r="205" spans="2:10" ht="15" customHeight="1" x14ac:dyDescent="0.25">
      <c r="B205" s="2">
        <f t="shared" si="3"/>
        <v>197</v>
      </c>
      <c r="C205" s="3" t="s">
        <v>402</v>
      </c>
      <c r="D205" s="3" t="s">
        <v>403</v>
      </c>
      <c r="E205" s="4" t="s">
        <v>17</v>
      </c>
      <c r="F205" s="3" t="s">
        <v>12</v>
      </c>
      <c r="G205" s="5">
        <v>883.48</v>
      </c>
      <c r="H205" s="3" t="s">
        <v>38</v>
      </c>
      <c r="I205" s="11" t="s">
        <v>39</v>
      </c>
      <c r="J205" s="6"/>
    </row>
    <row r="206" spans="2:10" ht="15" customHeight="1" x14ac:dyDescent="0.25">
      <c r="B206" s="2">
        <f t="shared" si="3"/>
        <v>198</v>
      </c>
      <c r="C206" s="3" t="s">
        <v>402</v>
      </c>
      <c r="D206" s="3" t="s">
        <v>403</v>
      </c>
      <c r="E206" s="4" t="s">
        <v>17</v>
      </c>
      <c r="F206" s="3" t="s">
        <v>12</v>
      </c>
      <c r="G206" s="5">
        <v>636.25</v>
      </c>
      <c r="H206" s="3" t="s">
        <v>27</v>
      </c>
      <c r="I206" s="11" t="s">
        <v>28</v>
      </c>
      <c r="J206" s="6"/>
    </row>
    <row r="207" spans="2:10" x14ac:dyDescent="0.25">
      <c r="B207" s="2">
        <f t="shared" si="3"/>
        <v>199</v>
      </c>
      <c r="C207" s="7" t="s">
        <v>404</v>
      </c>
      <c r="D207" s="7" t="s">
        <v>405</v>
      </c>
      <c r="E207" s="8" t="s">
        <v>17</v>
      </c>
      <c r="F207" s="7" t="s">
        <v>12</v>
      </c>
      <c r="G207" s="9">
        <v>731.31</v>
      </c>
      <c r="H207" s="7" t="s">
        <v>406</v>
      </c>
      <c r="I207" s="12" t="s">
        <v>407</v>
      </c>
      <c r="J207" s="1"/>
    </row>
    <row r="208" spans="2:10" ht="15" customHeight="1" x14ac:dyDescent="0.25">
      <c r="B208" s="15" t="s">
        <v>410</v>
      </c>
      <c r="C208" s="16"/>
      <c r="D208" s="16"/>
      <c r="E208" s="17"/>
      <c r="F208" s="16"/>
      <c r="G208" s="18">
        <f>SUM(G9:G207)</f>
        <v>1178751.79</v>
      </c>
      <c r="H208" s="16"/>
      <c r="I208" s="16"/>
      <c r="J208" s="19"/>
    </row>
    <row r="209" ht="18.75" customHeight="1" x14ac:dyDescent="0.25"/>
  </sheetData>
  <mergeCells count="3">
    <mergeCell ref="B4:I4"/>
    <mergeCell ref="B8:I8"/>
    <mergeCell ref="H7:J7"/>
  </mergeCells>
  <pageMargins left="0" right="0" top="0.19685039370078741" bottom="0" header="0.19685039370078741" footer="0"/>
  <pageSetup paperSize="9" scale="92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CF04D-AE67-4C3F-B9AD-6165BF5ADAD6}">
  <sheetPr>
    <pageSetUpPr fitToPage="1"/>
  </sheetPr>
  <dimension ref="A1:I23"/>
  <sheetViews>
    <sheetView workbookViewId="0">
      <selection activeCell="L3" sqref="L3"/>
    </sheetView>
  </sheetViews>
  <sheetFormatPr defaultRowHeight="12.75" x14ac:dyDescent="0.2"/>
  <cols>
    <col min="1" max="2" width="9.140625" style="25"/>
    <col min="3" max="3" width="12.42578125" style="25" customWidth="1"/>
    <col min="4" max="4" width="10.28515625" style="25" customWidth="1"/>
    <col min="5" max="5" width="12.28515625" style="25" customWidth="1"/>
    <col min="6" max="6" width="17.85546875" style="25" customWidth="1"/>
    <col min="7" max="7" width="9.140625" style="26"/>
    <col min="8" max="8" width="9.140625" style="25"/>
    <col min="9" max="9" width="31.140625" style="25" customWidth="1"/>
    <col min="10" max="258" width="9.140625" style="25"/>
    <col min="259" max="259" width="14.140625" style="25" customWidth="1"/>
    <col min="260" max="260" width="12" style="25" customWidth="1"/>
    <col min="261" max="261" width="15.42578125" style="25" customWidth="1"/>
    <col min="262" max="262" width="17.85546875" style="25" customWidth="1"/>
    <col min="263" max="264" width="9.140625" style="25"/>
    <col min="265" max="265" width="23" style="25" customWidth="1"/>
    <col min="266" max="514" width="9.140625" style="25"/>
    <col min="515" max="515" width="14.140625" style="25" customWidth="1"/>
    <col min="516" max="516" width="12" style="25" customWidth="1"/>
    <col min="517" max="517" width="15.42578125" style="25" customWidth="1"/>
    <col min="518" max="518" width="17.85546875" style="25" customWidth="1"/>
    <col min="519" max="520" width="9.140625" style="25"/>
    <col min="521" max="521" width="23" style="25" customWidth="1"/>
    <col min="522" max="770" width="9.140625" style="25"/>
    <col min="771" max="771" width="14.140625" style="25" customWidth="1"/>
    <col min="772" max="772" width="12" style="25" customWidth="1"/>
    <col min="773" max="773" width="15.42578125" style="25" customWidth="1"/>
    <col min="774" max="774" width="17.85546875" style="25" customWidth="1"/>
    <col min="775" max="776" width="9.140625" style="25"/>
    <col min="777" max="777" width="23" style="25" customWidth="1"/>
    <col min="778" max="1026" width="9.140625" style="25"/>
    <col min="1027" max="1027" width="14.140625" style="25" customWidth="1"/>
    <col min="1028" max="1028" width="12" style="25" customWidth="1"/>
    <col min="1029" max="1029" width="15.42578125" style="25" customWidth="1"/>
    <col min="1030" max="1030" width="17.85546875" style="25" customWidth="1"/>
    <col min="1031" max="1032" width="9.140625" style="25"/>
    <col min="1033" max="1033" width="23" style="25" customWidth="1"/>
    <col min="1034" max="1282" width="9.140625" style="25"/>
    <col min="1283" max="1283" width="14.140625" style="25" customWidth="1"/>
    <col min="1284" max="1284" width="12" style="25" customWidth="1"/>
    <col min="1285" max="1285" width="15.42578125" style="25" customWidth="1"/>
    <col min="1286" max="1286" width="17.85546875" style="25" customWidth="1"/>
    <col min="1287" max="1288" width="9.140625" style="25"/>
    <col min="1289" max="1289" width="23" style="25" customWidth="1"/>
    <col min="1290" max="1538" width="9.140625" style="25"/>
    <col min="1539" max="1539" width="14.140625" style="25" customWidth="1"/>
    <col min="1540" max="1540" width="12" style="25" customWidth="1"/>
    <col min="1541" max="1541" width="15.42578125" style="25" customWidth="1"/>
    <col min="1542" max="1542" width="17.85546875" style="25" customWidth="1"/>
    <col min="1543" max="1544" width="9.140625" style="25"/>
    <col min="1545" max="1545" width="23" style="25" customWidth="1"/>
    <col min="1546" max="1794" width="9.140625" style="25"/>
    <col min="1795" max="1795" width="14.140625" style="25" customWidth="1"/>
    <col min="1796" max="1796" width="12" style="25" customWidth="1"/>
    <col min="1797" max="1797" width="15.42578125" style="25" customWidth="1"/>
    <col min="1798" max="1798" width="17.85546875" style="25" customWidth="1"/>
    <col min="1799" max="1800" width="9.140625" style="25"/>
    <col min="1801" max="1801" width="23" style="25" customWidth="1"/>
    <col min="1802" max="2050" width="9.140625" style="25"/>
    <col min="2051" max="2051" width="14.140625" style="25" customWidth="1"/>
    <col min="2052" max="2052" width="12" style="25" customWidth="1"/>
    <col min="2053" max="2053" width="15.42578125" style="25" customWidth="1"/>
    <col min="2054" max="2054" width="17.85546875" style="25" customWidth="1"/>
    <col min="2055" max="2056" width="9.140625" style="25"/>
    <col min="2057" max="2057" width="23" style="25" customWidth="1"/>
    <col min="2058" max="2306" width="9.140625" style="25"/>
    <col min="2307" max="2307" width="14.140625" style="25" customWidth="1"/>
    <col min="2308" max="2308" width="12" style="25" customWidth="1"/>
    <col min="2309" max="2309" width="15.42578125" style="25" customWidth="1"/>
    <col min="2310" max="2310" width="17.85546875" style="25" customWidth="1"/>
    <col min="2311" max="2312" width="9.140625" style="25"/>
    <col min="2313" max="2313" width="23" style="25" customWidth="1"/>
    <col min="2314" max="2562" width="9.140625" style="25"/>
    <col min="2563" max="2563" width="14.140625" style="25" customWidth="1"/>
    <col min="2564" max="2564" width="12" style="25" customWidth="1"/>
    <col min="2565" max="2565" width="15.42578125" style="25" customWidth="1"/>
    <col min="2566" max="2566" width="17.85546875" style="25" customWidth="1"/>
    <col min="2567" max="2568" width="9.140625" style="25"/>
    <col min="2569" max="2569" width="23" style="25" customWidth="1"/>
    <col min="2570" max="2818" width="9.140625" style="25"/>
    <col min="2819" max="2819" width="14.140625" style="25" customWidth="1"/>
    <col min="2820" max="2820" width="12" style="25" customWidth="1"/>
    <col min="2821" max="2821" width="15.42578125" style="25" customWidth="1"/>
    <col min="2822" max="2822" width="17.85546875" style="25" customWidth="1"/>
    <col min="2823" max="2824" width="9.140625" style="25"/>
    <col min="2825" max="2825" width="23" style="25" customWidth="1"/>
    <col min="2826" max="3074" width="9.140625" style="25"/>
    <col min="3075" max="3075" width="14.140625" style="25" customWidth="1"/>
    <col min="3076" max="3076" width="12" style="25" customWidth="1"/>
    <col min="3077" max="3077" width="15.42578125" style="25" customWidth="1"/>
    <col min="3078" max="3078" width="17.85546875" style="25" customWidth="1"/>
    <col min="3079" max="3080" width="9.140625" style="25"/>
    <col min="3081" max="3081" width="23" style="25" customWidth="1"/>
    <col min="3082" max="3330" width="9.140625" style="25"/>
    <col min="3331" max="3331" width="14.140625" style="25" customWidth="1"/>
    <col min="3332" max="3332" width="12" style="25" customWidth="1"/>
    <col min="3333" max="3333" width="15.42578125" style="25" customWidth="1"/>
    <col min="3334" max="3334" width="17.85546875" style="25" customWidth="1"/>
    <col min="3335" max="3336" width="9.140625" style="25"/>
    <col min="3337" max="3337" width="23" style="25" customWidth="1"/>
    <col min="3338" max="3586" width="9.140625" style="25"/>
    <col min="3587" max="3587" width="14.140625" style="25" customWidth="1"/>
    <col min="3588" max="3588" width="12" style="25" customWidth="1"/>
    <col min="3589" max="3589" width="15.42578125" style="25" customWidth="1"/>
    <col min="3590" max="3590" width="17.85546875" style="25" customWidth="1"/>
    <col min="3591" max="3592" width="9.140625" style="25"/>
    <col min="3593" max="3593" width="23" style="25" customWidth="1"/>
    <col min="3594" max="3842" width="9.140625" style="25"/>
    <col min="3843" max="3843" width="14.140625" style="25" customWidth="1"/>
    <col min="3844" max="3844" width="12" style="25" customWidth="1"/>
    <col min="3845" max="3845" width="15.42578125" style="25" customWidth="1"/>
    <col min="3846" max="3846" width="17.85546875" style="25" customWidth="1"/>
    <col min="3847" max="3848" width="9.140625" style="25"/>
    <col min="3849" max="3849" width="23" style="25" customWidth="1"/>
    <col min="3850" max="4098" width="9.140625" style="25"/>
    <col min="4099" max="4099" width="14.140625" style="25" customWidth="1"/>
    <col min="4100" max="4100" width="12" style="25" customWidth="1"/>
    <col min="4101" max="4101" width="15.42578125" style="25" customWidth="1"/>
    <col min="4102" max="4102" width="17.85546875" style="25" customWidth="1"/>
    <col min="4103" max="4104" width="9.140625" style="25"/>
    <col min="4105" max="4105" width="23" style="25" customWidth="1"/>
    <col min="4106" max="4354" width="9.140625" style="25"/>
    <col min="4355" max="4355" width="14.140625" style="25" customWidth="1"/>
    <col min="4356" max="4356" width="12" style="25" customWidth="1"/>
    <col min="4357" max="4357" width="15.42578125" style="25" customWidth="1"/>
    <col min="4358" max="4358" width="17.85546875" style="25" customWidth="1"/>
    <col min="4359" max="4360" width="9.140625" style="25"/>
    <col min="4361" max="4361" width="23" style="25" customWidth="1"/>
    <col min="4362" max="4610" width="9.140625" style="25"/>
    <col min="4611" max="4611" width="14.140625" style="25" customWidth="1"/>
    <col min="4612" max="4612" width="12" style="25" customWidth="1"/>
    <col min="4613" max="4613" width="15.42578125" style="25" customWidth="1"/>
    <col min="4614" max="4614" width="17.85546875" style="25" customWidth="1"/>
    <col min="4615" max="4616" width="9.140625" style="25"/>
    <col min="4617" max="4617" width="23" style="25" customWidth="1"/>
    <col min="4618" max="4866" width="9.140625" style="25"/>
    <col min="4867" max="4867" width="14.140625" style="25" customWidth="1"/>
    <col min="4868" max="4868" width="12" style="25" customWidth="1"/>
    <col min="4869" max="4869" width="15.42578125" style="25" customWidth="1"/>
    <col min="4870" max="4870" width="17.85546875" style="25" customWidth="1"/>
    <col min="4871" max="4872" width="9.140625" style="25"/>
    <col min="4873" max="4873" width="23" style="25" customWidth="1"/>
    <col min="4874" max="5122" width="9.140625" style="25"/>
    <col min="5123" max="5123" width="14.140625" style="25" customWidth="1"/>
    <col min="5124" max="5124" width="12" style="25" customWidth="1"/>
    <col min="5125" max="5125" width="15.42578125" style="25" customWidth="1"/>
    <col min="5126" max="5126" width="17.85546875" style="25" customWidth="1"/>
    <col min="5127" max="5128" width="9.140625" style="25"/>
    <col min="5129" max="5129" width="23" style="25" customWidth="1"/>
    <col min="5130" max="5378" width="9.140625" style="25"/>
    <col min="5379" max="5379" width="14.140625" style="25" customWidth="1"/>
    <col min="5380" max="5380" width="12" style="25" customWidth="1"/>
    <col min="5381" max="5381" width="15.42578125" style="25" customWidth="1"/>
    <col min="5382" max="5382" width="17.85546875" style="25" customWidth="1"/>
    <col min="5383" max="5384" width="9.140625" style="25"/>
    <col min="5385" max="5385" width="23" style="25" customWidth="1"/>
    <col min="5386" max="5634" width="9.140625" style="25"/>
    <col min="5635" max="5635" width="14.140625" style="25" customWidth="1"/>
    <col min="5636" max="5636" width="12" style="25" customWidth="1"/>
    <col min="5637" max="5637" width="15.42578125" style="25" customWidth="1"/>
    <col min="5638" max="5638" width="17.85546875" style="25" customWidth="1"/>
    <col min="5639" max="5640" width="9.140625" style="25"/>
    <col min="5641" max="5641" width="23" style="25" customWidth="1"/>
    <col min="5642" max="5890" width="9.140625" style="25"/>
    <col min="5891" max="5891" width="14.140625" style="25" customWidth="1"/>
    <col min="5892" max="5892" width="12" style="25" customWidth="1"/>
    <col min="5893" max="5893" width="15.42578125" style="25" customWidth="1"/>
    <col min="5894" max="5894" width="17.85546875" style="25" customWidth="1"/>
    <col min="5895" max="5896" width="9.140625" style="25"/>
    <col min="5897" max="5897" width="23" style="25" customWidth="1"/>
    <col min="5898" max="6146" width="9.140625" style="25"/>
    <col min="6147" max="6147" width="14.140625" style="25" customWidth="1"/>
    <col min="6148" max="6148" width="12" style="25" customWidth="1"/>
    <col min="6149" max="6149" width="15.42578125" style="25" customWidth="1"/>
    <col min="6150" max="6150" width="17.85546875" style="25" customWidth="1"/>
    <col min="6151" max="6152" width="9.140625" style="25"/>
    <col min="6153" max="6153" width="23" style="25" customWidth="1"/>
    <col min="6154" max="6402" width="9.140625" style="25"/>
    <col min="6403" max="6403" width="14.140625" style="25" customWidth="1"/>
    <col min="6404" max="6404" width="12" style="25" customWidth="1"/>
    <col min="6405" max="6405" width="15.42578125" style="25" customWidth="1"/>
    <col min="6406" max="6406" width="17.85546875" style="25" customWidth="1"/>
    <col min="6407" max="6408" width="9.140625" style="25"/>
    <col min="6409" max="6409" width="23" style="25" customWidth="1"/>
    <col min="6410" max="6658" width="9.140625" style="25"/>
    <col min="6659" max="6659" width="14.140625" style="25" customWidth="1"/>
    <col min="6660" max="6660" width="12" style="25" customWidth="1"/>
    <col min="6661" max="6661" width="15.42578125" style="25" customWidth="1"/>
    <col min="6662" max="6662" width="17.85546875" style="25" customWidth="1"/>
    <col min="6663" max="6664" width="9.140625" style="25"/>
    <col min="6665" max="6665" width="23" style="25" customWidth="1"/>
    <col min="6666" max="6914" width="9.140625" style="25"/>
    <col min="6915" max="6915" width="14.140625" style="25" customWidth="1"/>
    <col min="6916" max="6916" width="12" style="25" customWidth="1"/>
    <col min="6917" max="6917" width="15.42578125" style="25" customWidth="1"/>
    <col min="6918" max="6918" width="17.85546875" style="25" customWidth="1"/>
    <col min="6919" max="6920" width="9.140625" style="25"/>
    <col min="6921" max="6921" width="23" style="25" customWidth="1"/>
    <col min="6922" max="7170" width="9.140625" style="25"/>
    <col min="7171" max="7171" width="14.140625" style="25" customWidth="1"/>
    <col min="7172" max="7172" width="12" style="25" customWidth="1"/>
    <col min="7173" max="7173" width="15.42578125" style="25" customWidth="1"/>
    <col min="7174" max="7174" width="17.85546875" style="25" customWidth="1"/>
    <col min="7175" max="7176" width="9.140625" style="25"/>
    <col min="7177" max="7177" width="23" style="25" customWidth="1"/>
    <col min="7178" max="7426" width="9.140625" style="25"/>
    <col min="7427" max="7427" width="14.140625" style="25" customWidth="1"/>
    <col min="7428" max="7428" width="12" style="25" customWidth="1"/>
    <col min="7429" max="7429" width="15.42578125" style="25" customWidth="1"/>
    <col min="7430" max="7430" width="17.85546875" style="25" customWidth="1"/>
    <col min="7431" max="7432" width="9.140625" style="25"/>
    <col min="7433" max="7433" width="23" style="25" customWidth="1"/>
    <col min="7434" max="7682" width="9.140625" style="25"/>
    <col min="7683" max="7683" width="14.140625" style="25" customWidth="1"/>
    <col min="7684" max="7684" width="12" style="25" customWidth="1"/>
    <col min="7685" max="7685" width="15.42578125" style="25" customWidth="1"/>
    <col min="7686" max="7686" width="17.85546875" style="25" customWidth="1"/>
    <col min="7687" max="7688" width="9.140625" style="25"/>
    <col min="7689" max="7689" width="23" style="25" customWidth="1"/>
    <col min="7690" max="7938" width="9.140625" style="25"/>
    <col min="7939" max="7939" width="14.140625" style="25" customWidth="1"/>
    <col min="7940" max="7940" width="12" style="25" customWidth="1"/>
    <col min="7941" max="7941" width="15.42578125" style="25" customWidth="1"/>
    <col min="7942" max="7942" width="17.85546875" style="25" customWidth="1"/>
    <col min="7943" max="7944" width="9.140625" style="25"/>
    <col min="7945" max="7945" width="23" style="25" customWidth="1"/>
    <col min="7946" max="8194" width="9.140625" style="25"/>
    <col min="8195" max="8195" width="14.140625" style="25" customWidth="1"/>
    <col min="8196" max="8196" width="12" style="25" customWidth="1"/>
    <col min="8197" max="8197" width="15.42578125" style="25" customWidth="1"/>
    <col min="8198" max="8198" width="17.85546875" style="25" customWidth="1"/>
    <col min="8199" max="8200" width="9.140625" style="25"/>
    <col min="8201" max="8201" width="23" style="25" customWidth="1"/>
    <col min="8202" max="8450" width="9.140625" style="25"/>
    <col min="8451" max="8451" width="14.140625" style="25" customWidth="1"/>
    <col min="8452" max="8452" width="12" style="25" customWidth="1"/>
    <col min="8453" max="8453" width="15.42578125" style="25" customWidth="1"/>
    <col min="8454" max="8454" width="17.85546875" style="25" customWidth="1"/>
    <col min="8455" max="8456" width="9.140625" style="25"/>
    <col min="8457" max="8457" width="23" style="25" customWidth="1"/>
    <col min="8458" max="8706" width="9.140625" style="25"/>
    <col min="8707" max="8707" width="14.140625" style="25" customWidth="1"/>
    <col min="8708" max="8708" width="12" style="25" customWidth="1"/>
    <col min="8709" max="8709" width="15.42578125" style="25" customWidth="1"/>
    <col min="8710" max="8710" width="17.85546875" style="25" customWidth="1"/>
    <col min="8711" max="8712" width="9.140625" style="25"/>
    <col min="8713" max="8713" width="23" style="25" customWidth="1"/>
    <col min="8714" max="8962" width="9.140625" style="25"/>
    <col min="8963" max="8963" width="14.140625" style="25" customWidth="1"/>
    <col min="8964" max="8964" width="12" style="25" customWidth="1"/>
    <col min="8965" max="8965" width="15.42578125" style="25" customWidth="1"/>
    <col min="8966" max="8966" width="17.85546875" style="25" customWidth="1"/>
    <col min="8967" max="8968" width="9.140625" style="25"/>
    <col min="8969" max="8969" width="23" style="25" customWidth="1"/>
    <col min="8970" max="9218" width="9.140625" style="25"/>
    <col min="9219" max="9219" width="14.140625" style="25" customWidth="1"/>
    <col min="9220" max="9220" width="12" style="25" customWidth="1"/>
    <col min="9221" max="9221" width="15.42578125" style="25" customWidth="1"/>
    <col min="9222" max="9222" width="17.85546875" style="25" customWidth="1"/>
    <col min="9223" max="9224" width="9.140625" style="25"/>
    <col min="9225" max="9225" width="23" style="25" customWidth="1"/>
    <col min="9226" max="9474" width="9.140625" style="25"/>
    <col min="9475" max="9475" width="14.140625" style="25" customWidth="1"/>
    <col min="9476" max="9476" width="12" style="25" customWidth="1"/>
    <col min="9477" max="9477" width="15.42578125" style="25" customWidth="1"/>
    <col min="9478" max="9478" width="17.85546875" style="25" customWidth="1"/>
    <col min="9479" max="9480" width="9.140625" style="25"/>
    <col min="9481" max="9481" width="23" style="25" customWidth="1"/>
    <col min="9482" max="9730" width="9.140625" style="25"/>
    <col min="9731" max="9731" width="14.140625" style="25" customWidth="1"/>
    <col min="9732" max="9732" width="12" style="25" customWidth="1"/>
    <col min="9733" max="9733" width="15.42578125" style="25" customWidth="1"/>
    <col min="9734" max="9734" width="17.85546875" style="25" customWidth="1"/>
    <col min="9735" max="9736" width="9.140625" style="25"/>
    <col min="9737" max="9737" width="23" style="25" customWidth="1"/>
    <col min="9738" max="9986" width="9.140625" style="25"/>
    <col min="9987" max="9987" width="14.140625" style="25" customWidth="1"/>
    <col min="9988" max="9988" width="12" style="25" customWidth="1"/>
    <col min="9989" max="9989" width="15.42578125" style="25" customWidth="1"/>
    <col min="9990" max="9990" width="17.85546875" style="25" customWidth="1"/>
    <col min="9991" max="9992" width="9.140625" style="25"/>
    <col min="9993" max="9993" width="23" style="25" customWidth="1"/>
    <col min="9994" max="10242" width="9.140625" style="25"/>
    <col min="10243" max="10243" width="14.140625" style="25" customWidth="1"/>
    <col min="10244" max="10244" width="12" style="25" customWidth="1"/>
    <col min="10245" max="10245" width="15.42578125" style="25" customWidth="1"/>
    <col min="10246" max="10246" width="17.85546875" style="25" customWidth="1"/>
    <col min="10247" max="10248" width="9.140625" style="25"/>
    <col min="10249" max="10249" width="23" style="25" customWidth="1"/>
    <col min="10250" max="10498" width="9.140625" style="25"/>
    <col min="10499" max="10499" width="14.140625" style="25" customWidth="1"/>
    <col min="10500" max="10500" width="12" style="25" customWidth="1"/>
    <col min="10501" max="10501" width="15.42578125" style="25" customWidth="1"/>
    <col min="10502" max="10502" width="17.85546875" style="25" customWidth="1"/>
    <col min="10503" max="10504" width="9.140625" style="25"/>
    <col min="10505" max="10505" width="23" style="25" customWidth="1"/>
    <col min="10506" max="10754" width="9.140625" style="25"/>
    <col min="10755" max="10755" width="14.140625" style="25" customWidth="1"/>
    <col min="10756" max="10756" width="12" style="25" customWidth="1"/>
    <col min="10757" max="10757" width="15.42578125" style="25" customWidth="1"/>
    <col min="10758" max="10758" width="17.85546875" style="25" customWidth="1"/>
    <col min="10759" max="10760" width="9.140625" style="25"/>
    <col min="10761" max="10761" width="23" style="25" customWidth="1"/>
    <col min="10762" max="11010" width="9.140625" style="25"/>
    <col min="11011" max="11011" width="14.140625" style="25" customWidth="1"/>
    <col min="11012" max="11012" width="12" style="25" customWidth="1"/>
    <col min="11013" max="11013" width="15.42578125" style="25" customWidth="1"/>
    <col min="11014" max="11014" width="17.85546875" style="25" customWidth="1"/>
    <col min="11015" max="11016" width="9.140625" style="25"/>
    <col min="11017" max="11017" width="23" style="25" customWidth="1"/>
    <col min="11018" max="11266" width="9.140625" style="25"/>
    <col min="11267" max="11267" width="14.140625" style="25" customWidth="1"/>
    <col min="11268" max="11268" width="12" style="25" customWidth="1"/>
    <col min="11269" max="11269" width="15.42578125" style="25" customWidth="1"/>
    <col min="11270" max="11270" width="17.85546875" style="25" customWidth="1"/>
    <col min="11271" max="11272" width="9.140625" style="25"/>
    <col min="11273" max="11273" width="23" style="25" customWidth="1"/>
    <col min="11274" max="11522" width="9.140625" style="25"/>
    <col min="11523" max="11523" width="14.140625" style="25" customWidth="1"/>
    <col min="11524" max="11524" width="12" style="25" customWidth="1"/>
    <col min="11525" max="11525" width="15.42578125" style="25" customWidth="1"/>
    <col min="11526" max="11526" width="17.85546875" style="25" customWidth="1"/>
    <col min="11527" max="11528" width="9.140625" style="25"/>
    <col min="11529" max="11529" width="23" style="25" customWidth="1"/>
    <col min="11530" max="11778" width="9.140625" style="25"/>
    <col min="11779" max="11779" width="14.140625" style="25" customWidth="1"/>
    <col min="11780" max="11780" width="12" style="25" customWidth="1"/>
    <col min="11781" max="11781" width="15.42578125" style="25" customWidth="1"/>
    <col min="11782" max="11782" width="17.85546875" style="25" customWidth="1"/>
    <col min="11783" max="11784" width="9.140625" style="25"/>
    <col min="11785" max="11785" width="23" style="25" customWidth="1"/>
    <col min="11786" max="12034" width="9.140625" style="25"/>
    <col min="12035" max="12035" width="14.140625" style="25" customWidth="1"/>
    <col min="12036" max="12036" width="12" style="25" customWidth="1"/>
    <col min="12037" max="12037" width="15.42578125" style="25" customWidth="1"/>
    <col min="12038" max="12038" width="17.85546875" style="25" customWidth="1"/>
    <col min="12039" max="12040" width="9.140625" style="25"/>
    <col min="12041" max="12041" width="23" style="25" customWidth="1"/>
    <col min="12042" max="12290" width="9.140625" style="25"/>
    <col min="12291" max="12291" width="14.140625" style="25" customWidth="1"/>
    <col min="12292" max="12292" width="12" style="25" customWidth="1"/>
    <col min="12293" max="12293" width="15.42578125" style="25" customWidth="1"/>
    <col min="12294" max="12294" width="17.85546875" style="25" customWidth="1"/>
    <col min="12295" max="12296" width="9.140625" style="25"/>
    <col min="12297" max="12297" width="23" style="25" customWidth="1"/>
    <col min="12298" max="12546" width="9.140625" style="25"/>
    <col min="12547" max="12547" width="14.140625" style="25" customWidth="1"/>
    <col min="12548" max="12548" width="12" style="25" customWidth="1"/>
    <col min="12549" max="12549" width="15.42578125" style="25" customWidth="1"/>
    <col min="12550" max="12550" width="17.85546875" style="25" customWidth="1"/>
    <col min="12551" max="12552" width="9.140625" style="25"/>
    <col min="12553" max="12553" width="23" style="25" customWidth="1"/>
    <col min="12554" max="12802" width="9.140625" style="25"/>
    <col min="12803" max="12803" width="14.140625" style="25" customWidth="1"/>
    <col min="12804" max="12804" width="12" style="25" customWidth="1"/>
    <col min="12805" max="12805" width="15.42578125" style="25" customWidth="1"/>
    <col min="12806" max="12806" width="17.85546875" style="25" customWidth="1"/>
    <col min="12807" max="12808" width="9.140625" style="25"/>
    <col min="12809" max="12809" width="23" style="25" customWidth="1"/>
    <col min="12810" max="13058" width="9.140625" style="25"/>
    <col min="13059" max="13059" width="14.140625" style="25" customWidth="1"/>
    <col min="13060" max="13060" width="12" style="25" customWidth="1"/>
    <col min="13061" max="13061" width="15.42578125" style="25" customWidth="1"/>
    <col min="13062" max="13062" width="17.85546875" style="25" customWidth="1"/>
    <col min="13063" max="13064" width="9.140625" style="25"/>
    <col min="13065" max="13065" width="23" style="25" customWidth="1"/>
    <col min="13066" max="13314" width="9.140625" style="25"/>
    <col min="13315" max="13315" width="14.140625" style="25" customWidth="1"/>
    <col min="13316" max="13316" width="12" style="25" customWidth="1"/>
    <col min="13317" max="13317" width="15.42578125" style="25" customWidth="1"/>
    <col min="13318" max="13318" width="17.85546875" style="25" customWidth="1"/>
    <col min="13319" max="13320" width="9.140625" style="25"/>
    <col min="13321" max="13321" width="23" style="25" customWidth="1"/>
    <col min="13322" max="13570" width="9.140625" style="25"/>
    <col min="13571" max="13571" width="14.140625" style="25" customWidth="1"/>
    <col min="13572" max="13572" width="12" style="25" customWidth="1"/>
    <col min="13573" max="13573" width="15.42578125" style="25" customWidth="1"/>
    <col min="13574" max="13574" width="17.85546875" style="25" customWidth="1"/>
    <col min="13575" max="13576" width="9.140625" style="25"/>
    <col min="13577" max="13577" width="23" style="25" customWidth="1"/>
    <col min="13578" max="13826" width="9.140625" style="25"/>
    <col min="13827" max="13827" width="14.140625" style="25" customWidth="1"/>
    <col min="13828" max="13828" width="12" style="25" customWidth="1"/>
    <col min="13829" max="13829" width="15.42578125" style="25" customWidth="1"/>
    <col min="13830" max="13830" width="17.85546875" style="25" customWidth="1"/>
    <col min="13831" max="13832" width="9.140625" style="25"/>
    <col min="13833" max="13833" width="23" style="25" customWidth="1"/>
    <col min="13834" max="14082" width="9.140625" style="25"/>
    <col min="14083" max="14083" width="14.140625" style="25" customWidth="1"/>
    <col min="14084" max="14084" width="12" style="25" customWidth="1"/>
    <col min="14085" max="14085" width="15.42578125" style="25" customWidth="1"/>
    <col min="14086" max="14086" width="17.85546875" style="25" customWidth="1"/>
    <col min="14087" max="14088" width="9.140625" style="25"/>
    <col min="14089" max="14089" width="23" style="25" customWidth="1"/>
    <col min="14090" max="14338" width="9.140625" style="25"/>
    <col min="14339" max="14339" width="14.140625" style="25" customWidth="1"/>
    <col min="14340" max="14340" width="12" style="25" customWidth="1"/>
    <col min="14341" max="14341" width="15.42578125" style="25" customWidth="1"/>
    <col min="14342" max="14342" width="17.85546875" style="25" customWidth="1"/>
    <col min="14343" max="14344" width="9.140625" style="25"/>
    <col min="14345" max="14345" width="23" style="25" customWidth="1"/>
    <col min="14346" max="14594" width="9.140625" style="25"/>
    <col min="14595" max="14595" width="14.140625" style="25" customWidth="1"/>
    <col min="14596" max="14596" width="12" style="25" customWidth="1"/>
    <col min="14597" max="14597" width="15.42578125" style="25" customWidth="1"/>
    <col min="14598" max="14598" width="17.85546875" style="25" customWidth="1"/>
    <col min="14599" max="14600" width="9.140625" style="25"/>
    <col min="14601" max="14601" width="23" style="25" customWidth="1"/>
    <col min="14602" max="14850" width="9.140625" style="25"/>
    <col min="14851" max="14851" width="14.140625" style="25" customWidth="1"/>
    <col min="14852" max="14852" width="12" style="25" customWidth="1"/>
    <col min="14853" max="14853" width="15.42578125" style="25" customWidth="1"/>
    <col min="14854" max="14854" width="17.85546875" style="25" customWidth="1"/>
    <col min="14855" max="14856" width="9.140625" style="25"/>
    <col min="14857" max="14857" width="23" style="25" customWidth="1"/>
    <col min="14858" max="15106" width="9.140625" style="25"/>
    <col min="15107" max="15107" width="14.140625" style="25" customWidth="1"/>
    <col min="15108" max="15108" width="12" style="25" customWidth="1"/>
    <col min="15109" max="15109" width="15.42578125" style="25" customWidth="1"/>
    <col min="15110" max="15110" width="17.85546875" style="25" customWidth="1"/>
    <col min="15111" max="15112" width="9.140625" style="25"/>
    <col min="15113" max="15113" width="23" style="25" customWidth="1"/>
    <col min="15114" max="15362" width="9.140625" style="25"/>
    <col min="15363" max="15363" width="14.140625" style="25" customWidth="1"/>
    <col min="15364" max="15364" width="12" style="25" customWidth="1"/>
    <col min="15365" max="15365" width="15.42578125" style="25" customWidth="1"/>
    <col min="15366" max="15366" width="17.85546875" style="25" customWidth="1"/>
    <col min="15367" max="15368" width="9.140625" style="25"/>
    <col min="15369" max="15369" width="23" style="25" customWidth="1"/>
    <col min="15370" max="15618" width="9.140625" style="25"/>
    <col min="15619" max="15619" width="14.140625" style="25" customWidth="1"/>
    <col min="15620" max="15620" width="12" style="25" customWidth="1"/>
    <col min="15621" max="15621" width="15.42578125" style="25" customWidth="1"/>
    <col min="15622" max="15622" width="17.85546875" style="25" customWidth="1"/>
    <col min="15623" max="15624" width="9.140625" style="25"/>
    <col min="15625" max="15625" width="23" style="25" customWidth="1"/>
    <col min="15626" max="15874" width="9.140625" style="25"/>
    <col min="15875" max="15875" width="14.140625" style="25" customWidth="1"/>
    <col min="15876" max="15876" width="12" style="25" customWidth="1"/>
    <col min="15877" max="15877" width="15.42578125" style="25" customWidth="1"/>
    <col min="15878" max="15878" width="17.85546875" style="25" customWidth="1"/>
    <col min="15879" max="15880" width="9.140625" style="25"/>
    <col min="15881" max="15881" width="23" style="25" customWidth="1"/>
    <col min="15882" max="16130" width="9.140625" style="25"/>
    <col min="16131" max="16131" width="14.140625" style="25" customWidth="1"/>
    <col min="16132" max="16132" width="12" style="25" customWidth="1"/>
    <col min="16133" max="16133" width="15.42578125" style="25" customWidth="1"/>
    <col min="16134" max="16134" width="17.85546875" style="25" customWidth="1"/>
    <col min="16135" max="16136" width="9.140625" style="25"/>
    <col min="16137" max="16137" width="23" style="25" customWidth="1"/>
    <col min="16138" max="16384" width="9.140625" style="25"/>
  </cols>
  <sheetData>
    <row r="1" spans="1:9" x14ac:dyDescent="0.2">
      <c r="B1" s="25" t="s">
        <v>411</v>
      </c>
    </row>
    <row r="2" spans="1:9" x14ac:dyDescent="0.2">
      <c r="B2" s="25" t="s">
        <v>412</v>
      </c>
    </row>
    <row r="5" spans="1:9" ht="14.65" customHeight="1" x14ac:dyDescent="0.2">
      <c r="B5" s="27" t="s">
        <v>1</v>
      </c>
      <c r="C5" s="28" t="s">
        <v>2</v>
      </c>
      <c r="D5" s="28" t="s">
        <v>3</v>
      </c>
      <c r="E5" s="29" t="s">
        <v>4</v>
      </c>
      <c r="F5" s="29" t="s">
        <v>5</v>
      </c>
      <c r="G5" s="30" t="s">
        <v>6</v>
      </c>
      <c r="H5" s="66" t="s">
        <v>7</v>
      </c>
      <c r="I5" s="67"/>
    </row>
    <row r="6" spans="1:9" ht="15" x14ac:dyDescent="0.2">
      <c r="B6" s="31" t="s">
        <v>413</v>
      </c>
      <c r="C6" s="32"/>
      <c r="D6" s="33"/>
      <c r="E6" s="33"/>
      <c r="F6" s="33"/>
      <c r="G6" s="33"/>
      <c r="H6" s="33"/>
      <c r="I6" s="34"/>
    </row>
    <row r="7" spans="1:9" ht="15" x14ac:dyDescent="0.25">
      <c r="A7" s="35"/>
      <c r="B7" s="36"/>
      <c r="C7" s="37"/>
      <c r="D7" s="37"/>
      <c r="E7" s="38"/>
      <c r="F7" s="37" t="s">
        <v>12</v>
      </c>
      <c r="G7" s="39">
        <f>1518218.51-G8</f>
        <v>1428499.18</v>
      </c>
      <c r="H7" s="37">
        <v>3111</v>
      </c>
      <c r="I7" s="40" t="s">
        <v>414</v>
      </c>
    </row>
    <row r="8" spans="1:9" ht="15" x14ac:dyDescent="0.25">
      <c r="A8" s="35"/>
      <c r="B8" s="41"/>
      <c r="C8" s="42"/>
      <c r="D8" s="42"/>
      <c r="E8" s="43"/>
      <c r="F8" s="42" t="s">
        <v>12</v>
      </c>
      <c r="G8" s="44">
        <v>89719.33</v>
      </c>
      <c r="H8" s="42">
        <v>3113</v>
      </c>
      <c r="I8" s="45" t="s">
        <v>415</v>
      </c>
    </row>
    <row r="9" spans="1:9" ht="24" customHeight="1" x14ac:dyDescent="0.25">
      <c r="A9" s="35"/>
      <c r="B9" s="41"/>
      <c r="C9" s="42"/>
      <c r="D9" s="42"/>
      <c r="E9" s="43"/>
      <c r="F9" s="42" t="s">
        <v>12</v>
      </c>
      <c r="G9" s="44">
        <v>130.12</v>
      </c>
      <c r="H9" s="42">
        <v>3131</v>
      </c>
      <c r="I9" s="46" t="s">
        <v>416</v>
      </c>
    </row>
    <row r="10" spans="1:9" ht="15" x14ac:dyDescent="0.25">
      <c r="A10" s="35"/>
      <c r="B10" s="41"/>
      <c r="C10" s="42"/>
      <c r="D10" s="42"/>
      <c r="E10" s="43"/>
      <c r="F10" s="42" t="s">
        <v>12</v>
      </c>
      <c r="G10" s="44">
        <v>240390.25</v>
      </c>
      <c r="H10" s="42">
        <v>3132</v>
      </c>
      <c r="I10" s="45" t="s">
        <v>417</v>
      </c>
    </row>
    <row r="11" spans="1:9" ht="15" x14ac:dyDescent="0.25">
      <c r="A11" s="35"/>
      <c r="B11" s="41"/>
      <c r="C11" s="42"/>
      <c r="D11" s="42"/>
      <c r="E11" s="43"/>
      <c r="F11" s="42" t="s">
        <v>12</v>
      </c>
      <c r="G11" s="44">
        <v>63382.16</v>
      </c>
      <c r="H11" s="42">
        <v>3121</v>
      </c>
      <c r="I11" s="45" t="s">
        <v>418</v>
      </c>
    </row>
    <row r="12" spans="1:9" ht="15" x14ac:dyDescent="0.25">
      <c r="A12" s="35"/>
      <c r="B12" s="41"/>
      <c r="C12" s="42"/>
      <c r="D12" s="42"/>
      <c r="E12" s="43"/>
      <c r="F12" s="42" t="s">
        <v>12</v>
      </c>
      <c r="G12" s="44">
        <v>0</v>
      </c>
      <c r="H12" s="42">
        <v>3211</v>
      </c>
      <c r="I12" s="45" t="s">
        <v>419</v>
      </c>
    </row>
    <row r="13" spans="1:9" ht="15" x14ac:dyDescent="0.25">
      <c r="A13" s="35"/>
      <c r="B13" s="41"/>
      <c r="C13" s="42"/>
      <c r="D13" s="42"/>
      <c r="E13" s="43"/>
      <c r="F13" s="42" t="s">
        <v>12</v>
      </c>
      <c r="G13" s="44">
        <v>27043.59</v>
      </c>
      <c r="H13" s="42">
        <v>3212</v>
      </c>
      <c r="I13" s="45" t="s">
        <v>420</v>
      </c>
    </row>
    <row r="14" spans="1:9" ht="15" x14ac:dyDescent="0.25">
      <c r="A14" s="35"/>
      <c r="B14" s="41"/>
      <c r="C14" s="42"/>
      <c r="D14" s="42"/>
      <c r="E14" s="43"/>
      <c r="F14" s="42" t="s">
        <v>12</v>
      </c>
      <c r="G14" s="44">
        <f>601.76+150</f>
        <v>751.76</v>
      </c>
      <c r="H14" s="42">
        <v>3213</v>
      </c>
      <c r="I14" s="45" t="s">
        <v>230</v>
      </c>
    </row>
    <row r="15" spans="1:9" ht="15" x14ac:dyDescent="0.25">
      <c r="A15" s="35"/>
      <c r="B15" s="41"/>
      <c r="C15" s="42"/>
      <c r="D15" s="42"/>
      <c r="E15" s="43"/>
      <c r="F15" s="42" t="s">
        <v>12</v>
      </c>
      <c r="G15" s="44">
        <v>7334.88</v>
      </c>
      <c r="H15" s="42">
        <v>3221</v>
      </c>
      <c r="I15" s="45" t="s">
        <v>50</v>
      </c>
    </row>
    <row r="16" spans="1:9" ht="15" x14ac:dyDescent="0.25">
      <c r="A16" s="35"/>
      <c r="B16" s="41"/>
      <c r="C16" s="42"/>
      <c r="D16" s="42"/>
      <c r="E16" s="43"/>
      <c r="F16" s="42" t="s">
        <v>12</v>
      </c>
      <c r="G16" s="44">
        <v>75.41</v>
      </c>
      <c r="H16" s="42">
        <v>3223</v>
      </c>
      <c r="I16" s="45" t="s">
        <v>171</v>
      </c>
    </row>
    <row r="17" spans="1:9" ht="15" x14ac:dyDescent="0.25">
      <c r="A17" s="35"/>
      <c r="B17" s="47"/>
      <c r="C17" s="48"/>
      <c r="D17" s="48"/>
      <c r="E17" s="49"/>
      <c r="F17" s="48" t="s">
        <v>12</v>
      </c>
      <c r="G17" s="50">
        <v>35732.22</v>
      </c>
      <c r="H17" s="48">
        <v>3237</v>
      </c>
      <c r="I17" s="51" t="s">
        <v>104</v>
      </c>
    </row>
    <row r="18" spans="1:9" ht="15" x14ac:dyDescent="0.25">
      <c r="A18" s="35"/>
      <c r="B18" s="41"/>
      <c r="C18" s="42"/>
      <c r="D18" s="42"/>
      <c r="E18" s="43"/>
      <c r="F18" s="42" t="s">
        <v>12</v>
      </c>
      <c r="G18" s="44">
        <v>1356.44</v>
      </c>
      <c r="H18" s="42">
        <v>3291</v>
      </c>
      <c r="I18" s="45" t="s">
        <v>421</v>
      </c>
    </row>
    <row r="19" spans="1:9" ht="15" x14ac:dyDescent="0.25">
      <c r="A19" s="35"/>
      <c r="B19" s="41"/>
      <c r="C19" s="42"/>
      <c r="D19" s="42"/>
      <c r="E19" s="43"/>
      <c r="F19" s="42" t="s">
        <v>12</v>
      </c>
      <c r="G19" s="44">
        <v>13.1</v>
      </c>
      <c r="H19" s="42">
        <v>3293</v>
      </c>
      <c r="I19" s="59" t="s">
        <v>226</v>
      </c>
    </row>
    <row r="20" spans="1:9" ht="15" x14ac:dyDescent="0.25">
      <c r="A20" s="35"/>
      <c r="B20" s="47"/>
      <c r="C20" s="48"/>
      <c r="D20" s="48"/>
      <c r="E20" s="49"/>
      <c r="F20" s="48" t="s">
        <v>12</v>
      </c>
      <c r="G20" s="50">
        <v>5513.09</v>
      </c>
      <c r="H20" s="48">
        <v>3295</v>
      </c>
      <c r="I20" s="51" t="s">
        <v>422</v>
      </c>
    </row>
    <row r="21" spans="1:9" ht="17.25" customHeight="1" x14ac:dyDescent="0.25">
      <c r="A21" s="35"/>
      <c r="B21" s="47"/>
      <c r="C21" s="48"/>
      <c r="D21" s="48"/>
      <c r="E21" s="49"/>
      <c r="F21" s="48" t="s">
        <v>12</v>
      </c>
      <c r="G21" s="50">
        <v>495.84</v>
      </c>
      <c r="H21" s="48">
        <v>3299</v>
      </c>
      <c r="I21" s="52" t="s">
        <v>423</v>
      </c>
    </row>
    <row r="22" spans="1:9" ht="17.25" customHeight="1" x14ac:dyDescent="0.25">
      <c r="A22" s="35"/>
      <c r="B22" s="47"/>
      <c r="C22" s="48"/>
      <c r="D22" s="48"/>
      <c r="E22" s="49"/>
      <c r="F22" s="48" t="s">
        <v>12</v>
      </c>
      <c r="G22" s="50">
        <v>12</v>
      </c>
      <c r="H22" s="48">
        <v>3431</v>
      </c>
      <c r="I22" s="52" t="s">
        <v>425</v>
      </c>
    </row>
    <row r="23" spans="1:9" ht="15" x14ac:dyDescent="0.25">
      <c r="A23" s="35"/>
      <c r="B23" s="53" t="s">
        <v>424</v>
      </c>
      <c r="C23" s="54"/>
      <c r="D23" s="54"/>
      <c r="E23" s="55"/>
      <c r="F23" s="54"/>
      <c r="G23" s="56">
        <f>SUM(G7:G22)</f>
        <v>1900449.37</v>
      </c>
      <c r="H23" s="57"/>
      <c r="I23" s="58"/>
    </row>
  </sheetData>
  <mergeCells count="1">
    <mergeCell ref="H5:I5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Kategorija 1</vt:lpstr>
      <vt:lpstr>Kategorija 2</vt:lpstr>
      <vt:lpstr>'Kategorija 1'!Print_Titles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K23</dc:creator>
  <cp:lastModifiedBy>Office 9</cp:lastModifiedBy>
  <cp:lastPrinted>2026-04-17T07:12:42Z</cp:lastPrinted>
  <dcterms:created xsi:type="dcterms:W3CDTF">2026-04-17T07:11:03Z</dcterms:created>
  <dcterms:modified xsi:type="dcterms:W3CDTF">2026-04-17T07:37:56Z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